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8_{A3477DBA-717D-4F9E-B403-46B60247DFBA}" xr6:coauthVersionLast="47" xr6:coauthVersionMax="47" xr10:uidLastSave="{00000000-0000-0000-0000-000000000000}"/>
  <workbookProtection workbookAlgorithmName="SHA-512" workbookHashValue="34V57Bg5LNc36Wkr9jthlbNPT2EATgTE34icPM5gwCYFxrcFufuAVFIT7wasyBJmB8LzY/Jo7RVTRhPM7T1bhQ==" workbookSaltValue="1AsUcIuE4raQ0WnSIPVlYQ==" workbookSpinCount="100000" lockStructure="1"/>
  <bookViews>
    <workbookView xWindow="28680" yWindow="-120" windowWidth="29040" windowHeight="15720" xr2:uid="{00000000-000D-0000-FFFF-FFFF00000000}"/>
  </bookViews>
  <sheets>
    <sheet name="OMS Offer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'OMS Offer'!$C$11:$P$18</definedName>
    <definedName name="BuyFree">'[1]Post - Easy Button'!$E$3:$E$4</definedName>
    <definedName name="flier">'[1]Post - Easy Button'!$C$3:$C$6</definedName>
    <definedName name="In___Out">'OMS Offer'!#REF!</definedName>
    <definedName name="Status">'OMS Offer'!#REF!</definedName>
    <definedName name="Yes.No">'[1]Post - Easy Button'!$B$3:$B$4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21" i="1" l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1" i="1"/>
  <c r="F21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1" i="1"/>
  <c r="P21" i="1" l="1"/>
  <c r="R21" i="1" s="1"/>
  <c r="S21" i="1" s="1"/>
  <c r="BO22" i="1" l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21" i="1"/>
  <c r="B50" i="1" l="1"/>
  <c r="E50" i="1"/>
  <c r="F50" i="1"/>
  <c r="I50" i="1"/>
  <c r="P50" i="1"/>
  <c r="R50" i="1" s="1"/>
  <c r="S50" i="1" s="1"/>
  <c r="AU50" i="1"/>
  <c r="AW50" i="1"/>
  <c r="AX50" i="1"/>
  <c r="BN50" i="1"/>
  <c r="BP50" i="1"/>
  <c r="B51" i="1"/>
  <c r="E51" i="1"/>
  <c r="F51" i="1"/>
  <c r="I51" i="1"/>
  <c r="P51" i="1"/>
  <c r="AU51" i="1"/>
  <c r="AW51" i="1"/>
  <c r="AX51" i="1"/>
  <c r="BN51" i="1"/>
  <c r="BP51" i="1"/>
  <c r="B52" i="1"/>
  <c r="E52" i="1"/>
  <c r="F52" i="1"/>
  <c r="I52" i="1"/>
  <c r="P52" i="1"/>
  <c r="AU52" i="1"/>
  <c r="AW52" i="1"/>
  <c r="AX52" i="1"/>
  <c r="BN52" i="1"/>
  <c r="BP52" i="1"/>
  <c r="B39" i="1"/>
  <c r="E39" i="1"/>
  <c r="F39" i="1"/>
  <c r="I39" i="1"/>
  <c r="P39" i="1"/>
  <c r="AU39" i="1"/>
  <c r="AW39" i="1"/>
  <c r="AX39" i="1"/>
  <c r="BN39" i="1"/>
  <c r="BP39" i="1"/>
  <c r="B40" i="1"/>
  <c r="E40" i="1"/>
  <c r="F40" i="1"/>
  <c r="I40" i="1"/>
  <c r="P40" i="1"/>
  <c r="AU40" i="1"/>
  <c r="AW40" i="1"/>
  <c r="AX40" i="1"/>
  <c r="BN40" i="1"/>
  <c r="BP40" i="1"/>
  <c r="B41" i="1"/>
  <c r="E41" i="1"/>
  <c r="F41" i="1"/>
  <c r="I41" i="1"/>
  <c r="P41" i="1"/>
  <c r="AU41" i="1"/>
  <c r="AW41" i="1"/>
  <c r="AX41" i="1"/>
  <c r="BN41" i="1"/>
  <c r="BP41" i="1"/>
  <c r="B42" i="1"/>
  <c r="E42" i="1"/>
  <c r="F42" i="1"/>
  <c r="I42" i="1"/>
  <c r="P42" i="1"/>
  <c r="R42" i="1" s="1"/>
  <c r="S42" i="1" s="1"/>
  <c r="AU42" i="1"/>
  <c r="AW42" i="1"/>
  <c r="AX42" i="1"/>
  <c r="BN42" i="1"/>
  <c r="BP42" i="1"/>
  <c r="B43" i="1"/>
  <c r="E43" i="1"/>
  <c r="F43" i="1"/>
  <c r="I43" i="1"/>
  <c r="P43" i="1"/>
  <c r="AU43" i="1"/>
  <c r="AW43" i="1"/>
  <c r="AX43" i="1"/>
  <c r="BN43" i="1"/>
  <c r="BP43" i="1"/>
  <c r="B44" i="1"/>
  <c r="E44" i="1"/>
  <c r="F44" i="1"/>
  <c r="I44" i="1"/>
  <c r="P44" i="1"/>
  <c r="AU44" i="1"/>
  <c r="AW44" i="1"/>
  <c r="AX44" i="1"/>
  <c r="BN44" i="1"/>
  <c r="BP44" i="1"/>
  <c r="B45" i="1"/>
  <c r="E45" i="1"/>
  <c r="F45" i="1"/>
  <c r="I45" i="1"/>
  <c r="P45" i="1"/>
  <c r="AU45" i="1"/>
  <c r="AW45" i="1"/>
  <c r="AX45" i="1"/>
  <c r="BN45" i="1"/>
  <c r="BP45" i="1"/>
  <c r="B46" i="1"/>
  <c r="E46" i="1"/>
  <c r="F46" i="1"/>
  <c r="I46" i="1"/>
  <c r="P46" i="1"/>
  <c r="R46" i="1" s="1"/>
  <c r="S46" i="1"/>
  <c r="AU46" i="1"/>
  <c r="AW46" i="1"/>
  <c r="AX46" i="1"/>
  <c r="BN46" i="1"/>
  <c r="BP46" i="1"/>
  <c r="B47" i="1"/>
  <c r="E47" i="1"/>
  <c r="F47" i="1"/>
  <c r="I47" i="1"/>
  <c r="P47" i="1"/>
  <c r="AU47" i="1"/>
  <c r="AW47" i="1"/>
  <c r="AX47" i="1"/>
  <c r="BN47" i="1"/>
  <c r="BP47" i="1"/>
  <c r="B48" i="1"/>
  <c r="E48" i="1"/>
  <c r="F48" i="1"/>
  <c r="I48" i="1"/>
  <c r="P48" i="1"/>
  <c r="AU48" i="1"/>
  <c r="AW48" i="1"/>
  <c r="AX48" i="1"/>
  <c r="BN48" i="1"/>
  <c r="BP48" i="1"/>
  <c r="B49" i="1"/>
  <c r="E49" i="1"/>
  <c r="F49" i="1"/>
  <c r="I49" i="1"/>
  <c r="P49" i="1"/>
  <c r="AU49" i="1"/>
  <c r="AW49" i="1"/>
  <c r="AX49" i="1"/>
  <c r="BN49" i="1"/>
  <c r="BP49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R35" i="1" s="1"/>
  <c r="P36" i="1"/>
  <c r="P37" i="1"/>
  <c r="P38" i="1"/>
  <c r="U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AU22" i="1"/>
  <c r="AW22" i="1"/>
  <c r="AX22" i="1"/>
  <c r="AU23" i="1"/>
  <c r="AW23" i="1"/>
  <c r="AX23" i="1"/>
  <c r="AU24" i="1"/>
  <c r="AW24" i="1"/>
  <c r="AX24" i="1"/>
  <c r="AU25" i="1"/>
  <c r="AW25" i="1"/>
  <c r="AX25" i="1"/>
  <c r="AU26" i="1"/>
  <c r="AW26" i="1"/>
  <c r="AX26" i="1"/>
  <c r="AU27" i="1"/>
  <c r="AW27" i="1"/>
  <c r="AX27" i="1"/>
  <c r="AU28" i="1"/>
  <c r="AW28" i="1"/>
  <c r="AX28" i="1"/>
  <c r="AU29" i="1"/>
  <c r="AW29" i="1"/>
  <c r="AX29" i="1"/>
  <c r="AU30" i="1"/>
  <c r="AW30" i="1"/>
  <c r="AX30" i="1"/>
  <c r="AU31" i="1"/>
  <c r="AW31" i="1"/>
  <c r="AX31" i="1"/>
  <c r="AU32" i="1"/>
  <c r="AW32" i="1"/>
  <c r="AX32" i="1"/>
  <c r="AU33" i="1"/>
  <c r="AW33" i="1"/>
  <c r="AX33" i="1"/>
  <c r="AU34" i="1"/>
  <c r="AW34" i="1"/>
  <c r="AX34" i="1"/>
  <c r="AU35" i="1"/>
  <c r="AW35" i="1"/>
  <c r="AX35" i="1"/>
  <c r="AU36" i="1"/>
  <c r="AW36" i="1"/>
  <c r="AX36" i="1"/>
  <c r="AU37" i="1"/>
  <c r="AW37" i="1"/>
  <c r="AX37" i="1"/>
  <c r="AU38" i="1"/>
  <c r="AW38" i="1"/>
  <c r="AX38" i="1"/>
  <c r="AU21" i="1"/>
  <c r="I21" i="1"/>
  <c r="AX21" i="1"/>
  <c r="AW21" i="1"/>
  <c r="BP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21" i="1"/>
  <c r="AH21" i="1"/>
  <c r="T21" i="1"/>
  <c r="S35" i="1"/>
  <c r="R37" i="1" l="1"/>
  <c r="S37" i="1" s="1"/>
  <c r="R29" i="1"/>
  <c r="S29" i="1" s="1"/>
  <c r="R48" i="1"/>
  <c r="S48" i="1" s="1"/>
  <c r="R52" i="1"/>
  <c r="S52" i="1" s="1"/>
  <c r="R36" i="1"/>
  <c r="S36" i="1" s="1"/>
  <c r="R32" i="1"/>
  <c r="S32" i="1" s="1"/>
  <c r="R28" i="1"/>
  <c r="S28" i="1" s="1"/>
  <c r="R24" i="1"/>
  <c r="S24" i="1" s="1"/>
  <c r="R49" i="1"/>
  <c r="S49" i="1" s="1"/>
  <c r="R44" i="1"/>
  <c r="S44" i="1" s="1"/>
  <c r="R39" i="1"/>
  <c r="S39" i="1" s="1"/>
  <c r="R25" i="1"/>
  <c r="S25" i="1" s="1"/>
  <c r="R31" i="1"/>
  <c r="S31" i="1" s="1"/>
  <c r="R27" i="1"/>
  <c r="S27" i="1" s="1"/>
  <c r="R23" i="1"/>
  <c r="S23" i="1" s="1"/>
  <c r="R45" i="1"/>
  <c r="S45" i="1" s="1"/>
  <c r="R40" i="1"/>
  <c r="S40" i="1" s="1"/>
  <c r="R33" i="1"/>
  <c r="S33" i="1" s="1"/>
  <c r="R43" i="1"/>
  <c r="S43" i="1" s="1"/>
  <c r="R38" i="1"/>
  <c r="S38" i="1" s="1"/>
  <c r="R34" i="1"/>
  <c r="S34" i="1" s="1"/>
  <c r="R30" i="1"/>
  <c r="S30" i="1" s="1"/>
  <c r="R26" i="1"/>
  <c r="S26" i="1" s="1"/>
  <c r="R22" i="1"/>
  <c r="S22" i="1" s="1"/>
  <c r="R47" i="1"/>
  <c r="S47" i="1" s="1"/>
  <c r="R41" i="1"/>
  <c r="S41" i="1" s="1"/>
  <c r="R51" i="1"/>
  <c r="S51" i="1" s="1"/>
  <c r="AG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Torres,Ernesto</author>
    <author>HEB</author>
  </authors>
  <commentList>
    <comment ref="L12" authorId="0" shapeId="0" xr:uid="{B4FD11B8-8EC0-4DFA-8628-7A74A722E2AD}">
      <text>
        <r>
          <rPr>
            <b/>
            <sz val="9"/>
            <color indexed="81"/>
            <rFont val="Tahoma"/>
            <family val="2"/>
          </rPr>
          <t>Torres,Ernesto:</t>
        </r>
        <r>
          <rPr>
            <sz val="9"/>
            <color indexed="81"/>
            <rFont val="Tahoma"/>
            <family val="2"/>
          </rPr>
          <t xml:space="preserve">
- If OMS offer is for a foodie freebie, please select yes.
- Please include all items in the foodie freebie and indicate which item is the BUY and which is the GET.  
      For Example: Buy Salsa Get Chips Free.
- Do not use this as a BOGO.
- If you select YES for Foodie Freebie, then you can leave BOGO cell blank.
 </t>
        </r>
      </text>
    </comment>
    <comment ref="L13" authorId="0" shapeId="0" xr:uid="{DA7CA86B-4F72-4AD3-9280-F3976D5BFB1A}">
      <text>
        <r>
          <rPr>
            <b/>
            <sz val="9"/>
            <color indexed="81"/>
            <rFont val="Tahoma"/>
            <family val="2"/>
          </rPr>
          <t>Torres,Ernesto:</t>
        </r>
        <r>
          <rPr>
            <sz val="9"/>
            <color indexed="81"/>
            <rFont val="Tahoma"/>
            <family val="2"/>
          </rPr>
          <t xml:space="preserve">
- If OMS offer is a BOGO (Buy One Get One), select yes.
- BOGOs are for identical items or items within a brand.
       For example:  
       Buy Central Market Milk 64oz,  Get Central Market Milk 64oz 
                              OR
       Buy  Central Market Milk 64-128oz  Get Central Market Milk 64-128oz
- For BOGOs , you do not need to fill out the Buy/Get Column.
- If you select Yes for BOGOs, then you can leave Foodie Freebie cell blank.
  </t>
        </r>
      </text>
    </comment>
    <comment ref="C14" authorId="0" shapeId="0" xr:uid="{AB74FE87-D4C9-43BA-8047-1CDD304022DA}">
      <text>
        <r>
          <rPr>
            <b/>
            <sz val="9"/>
            <color indexed="81"/>
            <rFont val="Tahoma"/>
            <family val="2"/>
          </rPr>
          <t>Torres,Ernesto:</t>
        </r>
        <r>
          <rPr>
            <sz val="9"/>
            <color indexed="81"/>
            <rFont val="Tahoma"/>
            <family val="2"/>
          </rPr>
          <t xml:space="preserve">
- All OMS offers that are for flier items must start the Wednesday the ad drops and be 2 weeks long.
- All non-flier items must start on a Monday</t>
        </r>
      </text>
    </comment>
    <comment ref="C17" authorId="0" shapeId="0" xr:uid="{996CFD2D-4AD5-4C19-81E6-0E16C08A31E6}">
      <text>
        <r>
          <rPr>
            <b/>
            <sz val="9"/>
            <color indexed="81"/>
            <rFont val="Tahoma"/>
            <family val="2"/>
          </rPr>
          <t>Torres,Ernesto:</t>
        </r>
        <r>
          <rPr>
            <sz val="9"/>
            <color indexed="81"/>
            <rFont val="Tahoma"/>
            <family val="2"/>
          </rPr>
          <t xml:space="preserve">
- List offers with the following: Brand, product category, product size, and the promo offer.
- For example: Central Market Crackers 5oz - 2/$5 </t>
        </r>
      </text>
    </comment>
    <comment ref="AM20" authorId="1" shapeId="0" xr:uid="{00000000-0006-0000-0000-000001000000}">
      <text>
        <r>
          <rPr>
            <sz val="8"/>
            <color indexed="81"/>
            <rFont val="Tahoma"/>
            <family val="2"/>
          </rPr>
          <t>This column represents the percent lift needed to make up the gross profit dollars sacrificed at the deal retail.
A 100% increase would equal doubling the current retail's sales volumn.</t>
        </r>
      </text>
    </comment>
    <comment ref="AV20" authorId="0" shapeId="0" xr:uid="{9ADD0BB4-3779-42C6-B40F-E44B8DCD4B67}">
      <text>
        <r>
          <rPr>
            <b/>
            <sz val="9"/>
            <color indexed="81"/>
            <rFont val="Tahoma"/>
            <family val="2"/>
          </rPr>
          <t>Torres,Ernesto:</t>
        </r>
        <r>
          <rPr>
            <sz val="9"/>
            <color indexed="81"/>
            <rFont val="Tahoma"/>
            <family val="2"/>
          </rPr>
          <t xml:space="preserve">
- Only fill this out if this is a Foodie Freebie and noted as Yes in the cell above.
- Please include all items in the foodie freebie and indicate which item is the BUY and which is the GET.
- Do not fill this out for a BOGO.
</t>
        </r>
      </text>
    </comment>
  </commentList>
</comments>
</file>

<file path=xl/sharedStrings.xml><?xml version="1.0" encoding="utf-8"?>
<sst xmlns="http://schemas.openxmlformats.org/spreadsheetml/2006/main" count="202" uniqueCount="133">
  <si>
    <t>Vendor Name:</t>
  </si>
  <si>
    <t>Vendor Number:</t>
  </si>
  <si>
    <t>Vendor Contact:</t>
  </si>
  <si>
    <t>Contact Phone #:</t>
  </si>
  <si>
    <t>Stores:</t>
  </si>
  <si>
    <t>E-mail:</t>
  </si>
  <si>
    <t>P1</t>
  </si>
  <si>
    <t>Period</t>
  </si>
  <si>
    <t>ITEM CODES (WHS ITEMS)</t>
  </si>
  <si>
    <t>VENDOR NAME</t>
  </si>
  <si>
    <t>VENDOR NUMBER</t>
  </si>
  <si>
    <t>DEPT</t>
  </si>
  <si>
    <t>BDM</t>
  </si>
  <si>
    <t>BRAND</t>
  </si>
  <si>
    <t>RETAIL LINK NUMBER</t>
  </si>
  <si>
    <t>ITEM DESCRIPTION</t>
  </si>
  <si>
    <t>PACK</t>
  </si>
  <si>
    <t>SIZE</t>
  </si>
  <si>
    <t>UOM</t>
  </si>
  <si>
    <t>DEAL CASE COST</t>
  </si>
  <si>
    <t>DEAL UNIT COST</t>
  </si>
  <si>
    <t>UNIT COST SAVINGS</t>
  </si>
  <si>
    <t>RETAIL AT 35%</t>
  </si>
  <si>
    <t>COST SAVINGS %</t>
  </si>
  <si>
    <t>SALES 12 WEEKS</t>
  </si>
  <si>
    <t>SCAN UNITS 12 WEEKS</t>
  </si>
  <si>
    <t>420 RETAIL (PR)</t>
  </si>
  <si>
    <t>Savings</t>
  </si>
  <si>
    <t>491 RETAIL</t>
  </si>
  <si>
    <t>RETAIL VAR</t>
  </si>
  <si>
    <t>491CHANGE TYPE</t>
  </si>
  <si>
    <t>DEAL RETAIL</t>
  </si>
  <si>
    <t>RETAIL $ VAR</t>
  </si>
  <si>
    <t>SUGGESTED DEAL RETAIL</t>
  </si>
  <si>
    <t>REGULAR $$ PROFIT</t>
  </si>
  <si>
    <t>REGULAR GP %</t>
  </si>
  <si>
    <t>DEAL $$ PROFIT</t>
  </si>
  <si>
    <t>DEAL GP %</t>
  </si>
  <si>
    <t>REGULAR VS DEAL $$ PROFIT</t>
  </si>
  <si>
    <t>REGULAR VS DEAL GP %</t>
  </si>
  <si>
    <t>RETAIL SAVINGS %</t>
  </si>
  <si>
    <t>SALES LIFT NEEDED</t>
  </si>
  <si>
    <t>PDP</t>
  </si>
  <si>
    <t>PDP WEEKS</t>
  </si>
  <si>
    <t>Flier / Non Flier / IPC Deal</t>
  </si>
  <si>
    <t>FLIER WEEK (Date or Week)</t>
  </si>
  <si>
    <t>Event</t>
  </si>
  <si>
    <t>BDM MERCHANDISING COMMENTS</t>
  </si>
  <si>
    <t>OMS (Y/N)</t>
  </si>
  <si>
    <t>Deal Description</t>
  </si>
  <si>
    <t>OMS Start Date</t>
  </si>
  <si>
    <t>TTL</t>
  </si>
  <si>
    <t>Total Units</t>
  </si>
  <si>
    <t>Vendor Funded (y/n)</t>
  </si>
  <si>
    <t>Type of promo (OI/OMS)</t>
  </si>
  <si>
    <t>CM Marketing Fund</t>
  </si>
  <si>
    <t>Vendor Promo cap</t>
  </si>
  <si>
    <t>Y</t>
  </si>
  <si>
    <t>OMS</t>
  </si>
  <si>
    <t>Current Case Cost</t>
  </si>
  <si>
    <t>Current Unit Cost</t>
  </si>
  <si>
    <t>Promo time frame</t>
  </si>
  <si>
    <t>OMS End Date</t>
  </si>
  <si>
    <t>Date Submitted to CM:</t>
  </si>
  <si>
    <t>Copient Offer/ Dollar Off Offers / Foodie Freebie</t>
  </si>
  <si>
    <t>Funding/Billing Information - where/whom the promo is going to get charged.</t>
  </si>
  <si>
    <t>End Date</t>
  </si>
  <si>
    <t>Periods</t>
  </si>
  <si>
    <t>Yes</t>
  </si>
  <si>
    <t>No</t>
  </si>
  <si>
    <t>Department</t>
  </si>
  <si>
    <t>7A - DRY GROCERY</t>
  </si>
  <si>
    <t>7D - DAIRY</t>
  </si>
  <si>
    <t>7F - FROZEN</t>
  </si>
  <si>
    <t>12C - CANDY</t>
  </si>
  <si>
    <t>7H - BULK</t>
  </si>
  <si>
    <t>HEALTHY LIVING</t>
  </si>
  <si>
    <t>12A - GENERAL MERCHANDISE</t>
  </si>
  <si>
    <t>Mark Phillips</t>
  </si>
  <si>
    <t>Guy Chandonnet</t>
  </si>
  <si>
    <t>Rex Howell-Smith</t>
  </si>
  <si>
    <t>David Leuthold</t>
  </si>
  <si>
    <t>Brand</t>
  </si>
  <si>
    <t>OMS Offer</t>
  </si>
  <si>
    <t>Promo Length</t>
  </si>
  <si>
    <t>1 WK</t>
  </si>
  <si>
    <t>2 WKs</t>
  </si>
  <si>
    <t>3 WKs</t>
  </si>
  <si>
    <t>4 WKs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</si>
  <si>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</si>
  <si>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</si>
  <si>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</si>
  <si>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</si>
  <si>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</si>
  <si>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</si>
  <si>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</si>
  <si>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</si>
  <si>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</si>
  <si>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</si>
  <si>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</si>
  <si>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</si>
  <si>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BUY</t>
  </si>
  <si>
    <t>GET</t>
  </si>
  <si>
    <t>100% - NO CAP</t>
  </si>
  <si>
    <t>All CM Stores</t>
  </si>
  <si>
    <t>55 - Southlake</t>
  </si>
  <si>
    <t>61 - N. Lamar</t>
  </si>
  <si>
    <t>191 - Broadway</t>
  </si>
  <si>
    <t>420 - Westgate</t>
  </si>
  <si>
    <t>491 - Houston</t>
  </si>
  <si>
    <t>545 - Ft. Worth</t>
  </si>
  <si>
    <t>546 - Plano</t>
  </si>
  <si>
    <t>552 - Dallas</t>
  </si>
  <si>
    <t>653 - Preston</t>
  </si>
  <si>
    <t>747 - Midway</t>
  </si>
  <si>
    <t>Dollar Amount OFF Retail</t>
  </si>
  <si>
    <t>Buy/Get</t>
  </si>
  <si>
    <t>Funding</t>
  </si>
  <si>
    <t>Stores</t>
  </si>
  <si>
    <t>CAP Funding</t>
  </si>
  <si>
    <r>
      <t>Start Date</t>
    </r>
    <r>
      <rPr>
        <b/>
        <sz val="10"/>
        <color rgb="FFFF0000"/>
        <rFont val="Tahoma"/>
        <family val="2"/>
      </rPr>
      <t xml:space="preserve"> *</t>
    </r>
  </si>
  <si>
    <r>
      <t xml:space="preserve">Offer Description </t>
    </r>
    <r>
      <rPr>
        <b/>
        <sz val="10"/>
        <color rgb="FFFF0000"/>
        <rFont val="Tahoma"/>
        <family val="2"/>
      </rPr>
      <t>*</t>
    </r>
  </si>
  <si>
    <r>
      <t xml:space="preserve">Foodie Freebie  </t>
    </r>
    <r>
      <rPr>
        <b/>
        <sz val="10"/>
        <color rgb="FFFF0000"/>
        <rFont val="Tahoma"/>
        <family val="2"/>
      </rPr>
      <t>*</t>
    </r>
  </si>
  <si>
    <r>
      <t xml:space="preserve">Buy / Get </t>
    </r>
    <r>
      <rPr>
        <b/>
        <sz val="10"/>
        <color rgb="FFFF0000"/>
        <rFont val="Tahoma"/>
        <family val="2"/>
      </rPr>
      <t>*</t>
    </r>
  </si>
  <si>
    <t>SPLIT FUNDING</t>
  </si>
  <si>
    <t>UPC (no check digit, dashes, or spaces)</t>
  </si>
  <si>
    <r>
      <t xml:space="preserve">BOGO </t>
    </r>
    <r>
      <rPr>
        <b/>
        <sz val="10"/>
        <color rgb="FFFF0000"/>
        <rFont val="Tahoma"/>
        <family val="2"/>
      </rPr>
      <t>*</t>
    </r>
  </si>
  <si>
    <t>Flier Promo</t>
  </si>
  <si>
    <t xml:space="preserve">Funding </t>
  </si>
  <si>
    <t>Effective form as of 2.18.20 - all orange fields are required</t>
  </si>
  <si>
    <r>
      <rPr>
        <b/>
        <sz val="26"/>
        <color rgb="FFFF0000"/>
        <rFont val="Arial"/>
        <family val="2"/>
      </rPr>
      <t>OMS Offer</t>
    </r>
    <r>
      <rPr>
        <b/>
        <sz val="26"/>
        <rFont val="Arial"/>
        <family val="2"/>
      </rPr>
      <t xml:space="preserve"> Contract</t>
    </r>
  </si>
  <si>
    <t>Lora Gonzalez</t>
  </si>
  <si>
    <t>Eric Bielsky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</si>
</sst>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"/>
    <numFmt numFmtId="167" formatCode="&quot;$&quot;#,##0"/>
  </numFmts>
  <fonts count="30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u/>
      <sz val="2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sz val="12"/>
      <name val="Tahoma"/>
      <family val="2"/>
    </font>
    <font>
      <b/>
      <u/>
      <sz val="28"/>
      <name val="Arial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12"/>
      <color theme="1"/>
      <name val="Tahoma"/>
      <family val="2"/>
    </font>
    <font>
      <sz val="9"/>
      <color theme="1"/>
      <name val="Arial"/>
      <family val="2"/>
    </font>
    <font>
      <sz val="10"/>
      <color theme="1"/>
      <name val="Tahoma"/>
      <family val="2"/>
    </font>
    <font>
      <b/>
      <sz val="16"/>
      <color indexed="8"/>
      <name val="Calibri"/>
      <family val="2"/>
      <scheme val="minor"/>
    </font>
    <font>
      <b/>
      <sz val="10"/>
      <color theme="8" tint="0.39997558519241921"/>
      <name val="Tahoma"/>
      <family val="2"/>
    </font>
    <font>
      <sz val="10"/>
      <color theme="9" tint="0.79998168889431442"/>
      <name val="Tahoma"/>
      <family val="2"/>
    </font>
    <font>
      <b/>
      <sz val="10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15" fillId="0" borderId="0" xfId="0" applyFont="1" applyBorder="1" applyAlignment="1"/>
    <xf numFmtId="0" fontId="16" fillId="0" borderId="0" xfId="0" applyFont="1" applyBorder="1"/>
    <xf numFmtId="0" fontId="14" fillId="0" borderId="0" xfId="0" applyFont="1" applyBorder="1"/>
    <xf numFmtId="1" fontId="10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10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10" fillId="2" borderId="3" xfId="0" applyNumberFormat="1" applyFont="1" applyFill="1" applyBorder="1" applyAlignment="1" applyProtection="1">
      <alignment horizontal="left" vertical="center" wrapText="1"/>
      <protection locked="0" hidden="1"/>
    </xf>
    <xf numFmtId="14" fontId="10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4" fontId="10" fillId="2" borderId="2" xfId="3" applyFont="1" applyFill="1" applyBorder="1" applyAlignment="1" applyProtection="1">
      <alignment horizontal="center" vertical="center" wrapText="1"/>
      <protection locked="0" hidden="1"/>
    </xf>
    <xf numFmtId="2" fontId="10" fillId="2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Fill="1" applyBorder="1" applyAlignment="1"/>
    <xf numFmtId="0" fontId="1" fillId="0" borderId="1" xfId="0" applyFont="1" applyBorder="1" applyAlignment="1" applyProtection="1">
      <protection locked="0" hidden="1"/>
    </xf>
    <xf numFmtId="1" fontId="1" fillId="0" borderId="1" xfId="0" applyNumberFormat="1" applyFont="1" applyBorder="1" applyAlignment="1" applyProtection="1">
      <protection locked="0" hidden="1"/>
    </xf>
    <xf numFmtId="1" fontId="1" fillId="0" borderId="0" xfId="0" applyNumberFormat="1" applyFont="1" applyBorder="1" applyAlignment="1" applyProtection="1">
      <protection locked="0" hidden="1"/>
    </xf>
    <xf numFmtId="0" fontId="1" fillId="0" borderId="0" xfId="0" applyFont="1" applyBorder="1" applyAlignment="1" applyProtection="1">
      <protection locked="0" hidden="1"/>
    </xf>
    <xf numFmtId="49" fontId="1" fillId="0" borderId="1" xfId="0" applyNumberFormat="1" applyFont="1" applyBorder="1" applyAlignment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right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49" fontId="1" fillId="0" borderId="0" xfId="0" applyNumberFormat="1" applyFont="1" applyBorder="1" applyAlignment="1" applyProtection="1">
      <protection locked="0" hidden="1"/>
    </xf>
    <xf numFmtId="0" fontId="17" fillId="0" borderId="0" xfId="0" applyFont="1" applyFill="1" applyBorder="1" applyAlignment="1" applyProtection="1">
      <alignment horizontal="center"/>
      <protection locked="0" hidden="1"/>
    </xf>
    <xf numFmtId="0" fontId="17" fillId="0" borderId="0" xfId="0" applyFont="1" applyFill="1" applyBorder="1" applyAlignment="1" applyProtection="1">
      <protection locked="0" hidden="1"/>
    </xf>
    <xf numFmtId="49" fontId="17" fillId="0" borderId="0" xfId="0" applyNumberFormat="1" applyFont="1" applyFill="1" applyBorder="1" applyAlignment="1" applyProtection="1">
      <protection locked="0" hidden="1"/>
    </xf>
    <xf numFmtId="49" fontId="3" fillId="0" borderId="0" xfId="0" applyNumberFormat="1" applyFont="1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protection locked="0" hidden="1"/>
    </xf>
    <xf numFmtId="0" fontId="14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14" fillId="0" borderId="0" xfId="0" applyFont="1" applyBorder="1" applyProtection="1">
      <protection locked="0"/>
    </xf>
    <xf numFmtId="0" fontId="16" fillId="0" borderId="0" xfId="0" applyFont="1" applyProtection="1">
      <protection locked="0" hidden="1"/>
    </xf>
    <xf numFmtId="0" fontId="16" fillId="0" borderId="0" xfId="0" applyFont="1" applyBorder="1" applyProtection="1">
      <protection locked="0" hidden="1"/>
    </xf>
    <xf numFmtId="0" fontId="16" fillId="0" borderId="0" xfId="0" applyFont="1" applyFill="1" applyBorder="1" applyAlignment="1" applyProtection="1">
      <alignment horizontal="left"/>
      <protection locked="0" hidden="1"/>
    </xf>
    <xf numFmtId="0" fontId="16" fillId="0" borderId="0" xfId="0" applyFont="1" applyBorder="1" applyProtection="1">
      <protection locked="0"/>
    </xf>
    <xf numFmtId="0" fontId="16" fillId="0" borderId="0" xfId="0" applyFont="1" applyFill="1" applyBorder="1" applyAlignment="1" applyProtection="1">
      <protection locked="0" hidden="1"/>
    </xf>
    <xf numFmtId="1" fontId="16" fillId="0" borderId="0" xfId="0" applyNumberFormat="1" applyFont="1" applyBorder="1" applyProtection="1">
      <protection locked="0" hidden="1"/>
    </xf>
    <xf numFmtId="0" fontId="16" fillId="0" borderId="0" xfId="0" applyFont="1" applyBorder="1" applyAlignment="1" applyProtection="1">
      <alignment horizontal="center"/>
      <protection locked="0" hidden="1"/>
    </xf>
    <xf numFmtId="0" fontId="16" fillId="0" borderId="0" xfId="0" applyFont="1" applyBorder="1" applyAlignment="1" applyProtection="1">
      <alignment horizontal="right"/>
      <protection locked="0" hidden="1"/>
    </xf>
    <xf numFmtId="49" fontId="16" fillId="0" borderId="0" xfId="0" applyNumberFormat="1" applyFont="1" applyBorder="1" applyProtection="1">
      <protection locked="0" hidden="1"/>
    </xf>
    <xf numFmtId="0" fontId="0" fillId="0" borderId="0" xfId="0" applyAlignment="1" applyProtection="1">
      <alignment horizontal="right"/>
      <protection locked="0" hidden="1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Protection="1">
      <protection locked="0" hidden="1"/>
    </xf>
    <xf numFmtId="1" fontId="0" fillId="0" borderId="0" xfId="0" applyNumberFormat="1" applyBorder="1" applyProtection="1">
      <protection locked="0" hidden="1"/>
    </xf>
    <xf numFmtId="1" fontId="0" fillId="0" borderId="0" xfId="0" applyNumberFormat="1" applyProtection="1">
      <protection locked="0" hidden="1"/>
    </xf>
    <xf numFmtId="0" fontId="18" fillId="0" borderId="0" xfId="0" applyFont="1" applyFill="1" applyBorder="1" applyAlignment="1" applyProtection="1">
      <alignment horizontal="left"/>
      <protection locked="0" hidden="1"/>
    </xf>
    <xf numFmtId="1" fontId="19" fillId="0" borderId="4" xfId="0" applyNumberFormat="1" applyFont="1" applyFill="1" applyBorder="1" applyAlignment="1" applyProtection="1">
      <alignment horizontal="center" vertical="center"/>
      <protection locked="0" hidden="1"/>
    </xf>
    <xf numFmtId="1" fontId="19" fillId="0" borderId="5" xfId="0" applyNumberFormat="1" applyFont="1" applyFill="1" applyBorder="1" applyAlignment="1" applyProtection="1">
      <alignment horizontal="center" vertical="center"/>
      <protection locked="0" hidden="1"/>
    </xf>
    <xf numFmtId="38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Border="1" applyAlignment="1">
      <alignment horizontal="left" vertical="top"/>
    </xf>
    <xf numFmtId="0" fontId="9" fillId="0" borderId="0" xfId="0" applyFont="1" applyBorder="1" applyAlignment="1" applyProtection="1">
      <alignment vertical="center"/>
      <protection locked="0" hidden="1"/>
    </xf>
    <xf numFmtId="0" fontId="10" fillId="2" borderId="7" xfId="0" applyFont="1" applyFill="1" applyBorder="1" applyAlignment="1" applyProtection="1">
      <alignment horizontal="left"/>
      <protection locked="0" hidden="1"/>
    </xf>
    <xf numFmtId="0" fontId="10" fillId="2" borderId="8" xfId="0" applyFont="1" applyFill="1" applyBorder="1" applyAlignment="1" applyProtection="1">
      <alignment horizontal="left"/>
      <protection locked="0" hidden="1"/>
    </xf>
    <xf numFmtId="49" fontId="11" fillId="0" borderId="9" xfId="0" applyNumberFormat="1" applyFont="1" applyBorder="1" applyAlignment="1" applyProtection="1">
      <protection locked="0" hidden="1"/>
    </xf>
    <xf numFmtId="49" fontId="11" fillId="0" borderId="0" xfId="0" applyNumberFormat="1" applyFont="1" applyBorder="1" applyAlignment="1" applyProtection="1">
      <protection locked="0" hidden="1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0" borderId="19" xfId="0" applyNumberFormat="1" applyFont="1" applyBorder="1" applyAlignment="1" applyProtection="1">
      <protection locked="0" hidden="1"/>
    </xf>
    <xf numFmtId="49" fontId="11" fillId="0" borderId="21" xfId="0" applyNumberFormat="1" applyFont="1" applyBorder="1" applyAlignment="1" applyProtection="1">
      <protection locked="0" hidden="1"/>
    </xf>
    <xf numFmtId="49" fontId="11" fillId="0" borderId="23" xfId="0" applyNumberFormat="1" applyFont="1" applyBorder="1" applyAlignment="1" applyProtection="1">
      <protection locked="0" hidden="1"/>
    </xf>
    <xf numFmtId="49" fontId="11" fillId="0" borderId="25" xfId="0" applyNumberFormat="1" applyFont="1" applyBorder="1" applyAlignment="1" applyProtection="1">
      <protection locked="0" hidden="1"/>
    </xf>
    <xf numFmtId="49" fontId="11" fillId="0" borderId="26" xfId="0" applyNumberFormat="1" applyFont="1" applyBorder="1" applyAlignment="1" applyProtection="1">
      <protection locked="0" hidden="1"/>
    </xf>
    <xf numFmtId="49" fontId="11" fillId="0" borderId="27" xfId="0" applyNumberFormat="1" applyFont="1" applyBorder="1" applyAlignment="1" applyProtection="1">
      <protection locked="0" hidden="1"/>
    </xf>
    <xf numFmtId="0" fontId="10" fillId="2" borderId="28" xfId="0" applyFont="1" applyFill="1" applyBorder="1" applyAlignment="1" applyProtection="1">
      <alignment horizontal="left"/>
      <protection locked="0" hidden="1"/>
    </xf>
    <xf numFmtId="0" fontId="10" fillId="2" borderId="29" xfId="0" applyFont="1" applyFill="1" applyBorder="1" applyAlignment="1" applyProtection="1">
      <alignment horizontal="left"/>
      <protection locked="0" hidden="1"/>
    </xf>
    <xf numFmtId="0" fontId="10" fillId="2" borderId="30" xfId="0" applyFont="1" applyFill="1" applyBorder="1" applyAlignment="1" applyProtection="1">
      <alignment horizontal="left"/>
      <protection locked="0" hidden="1"/>
    </xf>
    <xf numFmtId="1" fontId="21" fillId="3" borderId="4" xfId="0" applyNumberFormat="1" applyFont="1" applyFill="1" applyBorder="1" applyAlignment="1" applyProtection="1">
      <alignment horizontal="center" vertical="center"/>
      <protection locked="0" hidden="1"/>
    </xf>
    <xf numFmtId="49" fontId="21" fillId="3" borderId="4" xfId="0" applyNumberFormat="1" applyFont="1" applyFill="1" applyBorder="1" applyAlignment="1" applyProtection="1">
      <alignment horizontal="center" vertical="center"/>
      <protection locked="0" hidden="1"/>
    </xf>
    <xf numFmtId="8" fontId="21" fillId="3" borderId="4" xfId="3" applyNumberFormat="1" applyFont="1" applyFill="1" applyBorder="1" applyAlignment="1" applyProtection="1">
      <alignment horizontal="center" vertical="center"/>
      <protection locked="0" hidden="1"/>
    </xf>
    <xf numFmtId="165" fontId="21" fillId="3" borderId="4" xfId="2" applyNumberFormat="1" applyFont="1" applyFill="1" applyBorder="1" applyAlignment="1" applyProtection="1">
      <alignment horizontal="center" vertical="center"/>
      <protection locked="0" hidden="1"/>
    </xf>
    <xf numFmtId="9" fontId="21" fillId="3" borderId="4" xfId="2" applyNumberFormat="1" applyFont="1" applyFill="1" applyBorder="1" applyAlignment="1" applyProtection="1">
      <alignment horizontal="center" vertical="center"/>
      <protection locked="0" hidden="1"/>
    </xf>
    <xf numFmtId="167" fontId="12" fillId="3" borderId="4" xfId="4" applyNumberFormat="1" applyFont="1" applyFill="1" applyBorder="1" applyAlignment="1" applyProtection="1">
      <alignment horizontal="center" vertical="center"/>
      <protection locked="0" hidden="1"/>
    </xf>
    <xf numFmtId="3" fontId="12" fillId="3" borderId="4" xfId="4" applyNumberFormat="1" applyFont="1" applyFill="1" applyBorder="1" applyAlignment="1" applyProtection="1">
      <alignment horizontal="center" vertical="center"/>
      <protection locked="0" hidden="1"/>
    </xf>
    <xf numFmtId="165" fontId="21" fillId="3" borderId="4" xfId="4" applyNumberFormat="1" applyFont="1" applyFill="1" applyBorder="1" applyAlignment="1" applyProtection="1">
      <alignment horizontal="center" vertical="center"/>
      <protection locked="0" hidden="1"/>
    </xf>
    <xf numFmtId="165" fontId="21" fillId="3" borderId="4" xfId="0" applyNumberFormat="1" applyFont="1" applyFill="1" applyBorder="1" applyAlignment="1" applyProtection="1">
      <alignment horizontal="center" vertical="center"/>
      <protection locked="0" hidden="1"/>
    </xf>
    <xf numFmtId="8" fontId="21" fillId="3" borderId="4" xfId="1" applyNumberFormat="1" applyFont="1" applyFill="1" applyBorder="1" applyAlignment="1" applyProtection="1">
      <alignment horizontal="center" vertical="center"/>
      <protection locked="0" hidden="1"/>
    </xf>
    <xf numFmtId="164" fontId="21" fillId="3" borderId="4" xfId="6" applyNumberFormat="1" applyFont="1" applyFill="1" applyBorder="1" applyAlignment="1" applyProtection="1">
      <alignment horizontal="center" vertical="center"/>
      <protection locked="0" hidden="1"/>
    </xf>
    <xf numFmtId="164" fontId="12" fillId="3" borderId="4" xfId="6" applyNumberFormat="1" applyFont="1" applyFill="1" applyBorder="1" applyAlignment="1" applyProtection="1">
      <alignment horizontal="center" vertical="center"/>
      <protection locked="0" hidden="1"/>
    </xf>
    <xf numFmtId="2" fontId="21" fillId="3" borderId="4" xfId="6" applyNumberFormat="1" applyFont="1" applyFill="1" applyBorder="1" applyAlignment="1" applyProtection="1">
      <alignment horizontal="center" vertical="center"/>
      <protection locked="0" hidden="1"/>
    </xf>
    <xf numFmtId="164" fontId="21" fillId="3" borderId="4" xfId="5" applyNumberFormat="1" applyFont="1" applyFill="1" applyBorder="1" applyAlignment="1" applyProtection="1">
      <alignment horizontal="center" vertical="center"/>
      <protection locked="0" hidden="1"/>
    </xf>
    <xf numFmtId="3" fontId="21" fillId="3" borderId="4" xfId="0" applyNumberFormat="1" applyFont="1" applyFill="1" applyBorder="1" applyAlignment="1" applyProtection="1">
      <alignment horizontal="center" vertical="center"/>
      <protection locked="0" hidden="1"/>
    </xf>
    <xf numFmtId="2" fontId="21" fillId="3" borderId="4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/>
    <xf numFmtId="9" fontId="21" fillId="0" borderId="0" xfId="0" applyNumberFormat="1" applyFont="1"/>
    <xf numFmtId="0" fontId="10" fillId="2" borderId="34" xfId="0" applyFont="1" applyFill="1" applyBorder="1" applyAlignment="1" applyProtection="1">
      <alignment horizontal="left"/>
      <protection locked="0" hidden="1"/>
    </xf>
    <xf numFmtId="0" fontId="10" fillId="2" borderId="35" xfId="0" applyFont="1" applyFill="1" applyBorder="1" applyAlignment="1" applyProtection="1">
      <alignment horizontal="left"/>
      <protection locked="0" hidden="1"/>
    </xf>
    <xf numFmtId="0" fontId="10" fillId="2" borderId="36" xfId="0" applyFont="1" applyFill="1" applyBorder="1" applyAlignment="1" applyProtection="1">
      <alignment horizontal="left"/>
      <protection locked="0" hidden="1"/>
    </xf>
    <xf numFmtId="0" fontId="10" fillId="2" borderId="31" xfId="0" applyFont="1" applyFill="1" applyBorder="1" applyAlignment="1" applyProtection="1">
      <alignment horizontal="left"/>
      <protection locked="0" hidden="1"/>
    </xf>
    <xf numFmtId="0" fontId="10" fillId="2" borderId="32" xfId="0" applyFont="1" applyFill="1" applyBorder="1" applyAlignment="1" applyProtection="1">
      <alignment horizontal="left"/>
      <protection locked="0" hidden="1"/>
    </xf>
    <xf numFmtId="0" fontId="10" fillId="2" borderId="33" xfId="0" applyFont="1" applyFill="1" applyBorder="1" applyAlignment="1" applyProtection="1">
      <alignment horizontal="left"/>
      <protection locked="0" hidden="1"/>
    </xf>
    <xf numFmtId="49" fontId="21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protection locked="0" hidden="1"/>
    </xf>
    <xf numFmtId="0" fontId="2" fillId="0" borderId="0" xfId="0" applyFont="1" applyBorder="1" applyAlignment="1" applyProtection="1">
      <protection locked="0" hidden="1"/>
    </xf>
    <xf numFmtId="0" fontId="12" fillId="3" borderId="20" xfId="0" applyFont="1" applyFill="1" applyBorder="1" applyAlignment="1" applyProtection="1">
      <alignment horizontal="left"/>
      <protection locked="0"/>
    </xf>
    <xf numFmtId="0" fontId="12" fillId="3" borderId="22" xfId="0" applyFont="1" applyFill="1" applyBorder="1" applyAlignment="1" applyProtection="1">
      <alignment horizontal="left"/>
      <protection locked="0"/>
    </xf>
    <xf numFmtId="0" fontId="12" fillId="3" borderId="24" xfId="0" applyFont="1" applyFill="1" applyBorder="1" applyAlignment="1" applyProtection="1">
      <alignment horizontal="left"/>
      <protection locked="0"/>
    </xf>
    <xf numFmtId="0" fontId="12" fillId="3" borderId="0" xfId="0" applyFont="1" applyFill="1" applyBorder="1" applyAlignment="1" applyProtection="1">
      <alignment horizontal="left"/>
      <protection locked="0"/>
    </xf>
    <xf numFmtId="14" fontId="12" fillId="3" borderId="22" xfId="0" applyNumberFormat="1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21" fillId="3" borderId="4" xfId="0" applyFont="1" applyFill="1" applyBorder="1" applyAlignment="1" applyProtection="1">
      <alignment horizontal="center" vertical="center"/>
    </xf>
    <xf numFmtId="49" fontId="21" fillId="3" borderId="4" xfId="0" applyNumberFormat="1" applyFont="1" applyFill="1" applyBorder="1" applyAlignment="1" applyProtection="1">
      <alignment horizontal="center" vertical="center"/>
    </xf>
    <xf numFmtId="14" fontId="8" fillId="0" borderId="4" xfId="0" applyNumberFormat="1" applyFont="1" applyFill="1" applyBorder="1" applyAlignment="1" applyProtection="1">
      <alignment horizontal="center" vertical="center"/>
    </xf>
    <xf numFmtId="8" fontId="21" fillId="3" borderId="4" xfId="3" applyNumberFormat="1" applyFont="1" applyFill="1" applyBorder="1" applyAlignment="1" applyProtection="1">
      <alignment horizontal="center" vertical="center"/>
    </xf>
    <xf numFmtId="3" fontId="21" fillId="3" borderId="4" xfId="0" applyNumberFormat="1" applyFont="1" applyFill="1" applyBorder="1" applyAlignment="1" applyProtection="1">
      <alignment horizontal="center" vertical="center"/>
    </xf>
    <xf numFmtId="2" fontId="21" fillId="3" borderId="4" xfId="0" applyNumberFormat="1" applyFont="1" applyFill="1" applyBorder="1" applyAlignment="1" applyProtection="1">
      <alignment horizontal="center" vertical="center"/>
    </xf>
    <xf numFmtId="14" fontId="19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2" fontId="19" fillId="0" borderId="4" xfId="0" applyNumberFormat="1" applyFont="1" applyFill="1" applyBorder="1" applyAlignment="1" applyProtection="1">
      <alignment horizontal="center" vertical="center"/>
    </xf>
    <xf numFmtId="44" fontId="19" fillId="0" borderId="4" xfId="3" applyFont="1" applyFill="1" applyBorder="1" applyAlignment="1" applyProtection="1">
      <alignment horizontal="center" vertical="center"/>
    </xf>
    <xf numFmtId="49" fontId="19" fillId="0" borderId="4" xfId="3" applyNumberFormat="1" applyFont="1" applyFill="1" applyBorder="1" applyAlignment="1" applyProtection="1">
      <alignment horizontal="center" vertical="center"/>
    </xf>
    <xf numFmtId="8" fontId="21" fillId="0" borderId="4" xfId="3" applyNumberFormat="1" applyFont="1" applyFill="1" applyBorder="1" applyAlignment="1" applyProtection="1">
      <alignment horizontal="center" vertical="center"/>
    </xf>
    <xf numFmtId="1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166" fontId="21" fillId="3" borderId="4" xfId="0" applyNumberFormat="1" applyFont="1" applyFill="1" applyBorder="1" applyAlignment="1" applyProtection="1">
      <alignment horizontal="center" vertical="center"/>
      <protection locked="0"/>
    </xf>
    <xf numFmtId="8" fontId="21" fillId="3" borderId="4" xfId="3" applyNumberFormat="1" applyFont="1" applyFill="1" applyBorder="1" applyAlignment="1" applyProtection="1">
      <alignment horizontal="center" vertical="center"/>
      <protection locked="0"/>
    </xf>
    <xf numFmtId="2" fontId="21" fillId="3" borderId="4" xfId="0" applyNumberFormat="1" applyFont="1" applyFill="1" applyBorder="1" applyAlignment="1" applyProtection="1">
      <alignment horizontal="center" vertical="center"/>
      <protection locked="0"/>
    </xf>
    <xf numFmtId="1" fontId="21" fillId="3" borderId="4" xfId="0" applyNumberFormat="1" applyFont="1" applyFill="1" applyBorder="1" applyAlignment="1" applyProtection="1">
      <alignment horizontal="center" vertical="center"/>
    </xf>
    <xf numFmtId="1" fontId="21" fillId="3" borderId="4" xfId="4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8" fillId="3" borderId="11" xfId="0" applyFont="1" applyFill="1" applyBorder="1" applyAlignment="1" applyProtection="1">
      <alignment horizontal="center" vertical="center"/>
      <protection locked="0" hidden="1"/>
    </xf>
    <xf numFmtId="0" fontId="18" fillId="3" borderId="12" xfId="0" applyFont="1" applyFill="1" applyBorder="1" applyAlignment="1" applyProtection="1">
      <alignment horizontal="center" vertical="center"/>
      <protection locked="0" hidden="1"/>
    </xf>
    <xf numFmtId="0" fontId="18" fillId="3" borderId="13" xfId="0" applyFont="1" applyFill="1" applyBorder="1" applyAlignment="1" applyProtection="1">
      <alignment horizontal="center" vertical="center"/>
      <protection locked="0" hidden="1"/>
    </xf>
    <xf numFmtId="0" fontId="12" fillId="3" borderId="31" xfId="0" applyFont="1" applyFill="1" applyBorder="1" applyAlignment="1" applyProtection="1">
      <alignment horizontal="center"/>
      <protection locked="0"/>
    </xf>
    <xf numFmtId="0" fontId="12" fillId="3" borderId="33" xfId="0" applyFont="1" applyFill="1" applyBorder="1" applyAlignment="1" applyProtection="1">
      <alignment horizontal="center"/>
      <protection locked="0"/>
    </xf>
    <xf numFmtId="49" fontId="24" fillId="3" borderId="9" xfId="0" applyNumberFormat="1" applyFont="1" applyFill="1" applyBorder="1" applyAlignment="1" applyProtection="1">
      <alignment horizontal="left"/>
      <protection locked="0" hidden="1"/>
    </xf>
    <xf numFmtId="49" fontId="24" fillId="3" borderId="18" xfId="0" applyNumberFormat="1" applyFont="1" applyFill="1" applyBorder="1" applyAlignment="1" applyProtection="1">
      <alignment horizontal="left"/>
      <protection locked="0" hidden="1"/>
    </xf>
    <xf numFmtId="49" fontId="12" fillId="3" borderId="1" xfId="0" applyNumberFormat="1" applyFont="1" applyFill="1" applyBorder="1" applyAlignment="1" applyProtection="1">
      <alignment horizontal="center"/>
      <protection locked="0" hidden="1"/>
    </xf>
    <xf numFmtId="49" fontId="12" fillId="3" borderId="16" xfId="0" applyNumberFormat="1" applyFont="1" applyFill="1" applyBorder="1" applyAlignment="1" applyProtection="1">
      <alignment horizontal="center"/>
      <protection locked="0" hidden="1"/>
    </xf>
    <xf numFmtId="0" fontId="10" fillId="2" borderId="15" xfId="0" applyFont="1" applyFill="1" applyBorder="1" applyAlignment="1" applyProtection="1">
      <alignment horizontal="left"/>
      <protection locked="0" hidden="1"/>
    </xf>
    <xf numFmtId="0" fontId="10" fillId="2" borderId="1" xfId="0" applyFont="1" applyFill="1" applyBorder="1" applyAlignment="1" applyProtection="1">
      <alignment horizontal="left"/>
      <protection locked="0" hidden="1"/>
    </xf>
    <xf numFmtId="0" fontId="10" fillId="2" borderId="16" xfId="0" applyFont="1" applyFill="1" applyBorder="1" applyAlignment="1" applyProtection="1">
      <alignment horizontal="left"/>
      <protection locked="0" hidden="1"/>
    </xf>
    <xf numFmtId="0" fontId="10" fillId="2" borderId="31" xfId="0" applyFont="1" applyFill="1" applyBorder="1" applyAlignment="1" applyProtection="1">
      <alignment horizontal="left"/>
      <protection locked="0" hidden="1"/>
    </xf>
    <xf numFmtId="0" fontId="10" fillId="2" borderId="32" xfId="0" applyFont="1" applyFill="1" applyBorder="1" applyAlignment="1" applyProtection="1">
      <alignment horizontal="left"/>
      <protection locked="0" hidden="1"/>
    </xf>
    <xf numFmtId="0" fontId="10" fillId="2" borderId="33" xfId="0" applyFont="1" applyFill="1" applyBorder="1" applyAlignment="1" applyProtection="1">
      <alignment horizontal="left"/>
      <protection locked="0" hidden="1"/>
    </xf>
    <xf numFmtId="0" fontId="10" fillId="2" borderId="17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horizontal="left"/>
      <protection locked="0" hidden="1"/>
    </xf>
    <xf numFmtId="0" fontId="10" fillId="2" borderId="14" xfId="0" applyFont="1" applyFill="1" applyBorder="1" applyAlignment="1" applyProtection="1">
      <alignment horizontal="left"/>
      <protection locked="0" hidden="1"/>
    </xf>
    <xf numFmtId="0" fontId="23" fillId="2" borderId="34" xfId="0" applyFont="1" applyFill="1" applyBorder="1" applyAlignment="1" applyProtection="1">
      <alignment horizontal="left"/>
      <protection locked="0" hidden="1"/>
    </xf>
    <xf numFmtId="0" fontId="23" fillId="2" borderId="35" xfId="0" applyFont="1" applyFill="1" applyBorder="1" applyAlignment="1" applyProtection="1">
      <alignment horizontal="left"/>
      <protection locked="0" hidden="1"/>
    </xf>
    <xf numFmtId="0" fontId="23" fillId="2" borderId="36" xfId="0" applyFont="1" applyFill="1" applyBorder="1" applyAlignment="1" applyProtection="1">
      <alignment horizontal="left"/>
      <protection locked="0" hidden="1"/>
    </xf>
    <xf numFmtId="0" fontId="22" fillId="4" borderId="11" xfId="0" applyFont="1" applyFill="1" applyBorder="1" applyAlignment="1" applyProtection="1">
      <alignment horizontal="center"/>
      <protection locked="0"/>
    </xf>
    <xf numFmtId="0" fontId="22" fillId="4" borderId="12" xfId="0" applyFont="1" applyFill="1" applyBorder="1" applyAlignment="1" applyProtection="1">
      <alignment horizontal="center"/>
      <protection locked="0"/>
    </xf>
    <xf numFmtId="0" fontId="22" fillId="4" borderId="13" xfId="0" applyFont="1" applyFill="1" applyBorder="1" applyAlignment="1" applyProtection="1">
      <alignment horizontal="center"/>
      <protection locked="0"/>
    </xf>
    <xf numFmtId="49" fontId="12" fillId="3" borderId="31" xfId="0" applyNumberFormat="1" applyFont="1" applyFill="1" applyBorder="1" applyAlignment="1" applyProtection="1">
      <alignment horizontal="center"/>
      <protection locked="0"/>
    </xf>
    <xf numFmtId="49" fontId="12" fillId="3" borderId="33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 vertical="center"/>
      <protection locked="0" hidden="1"/>
    </xf>
  </cellXfs>
  <cellStyles count="7">
    <cellStyle name="Comma" xfId="1" builtinId="3"/>
    <cellStyle name="Comma 2" xfId="2" xr:uid="{00000000-0005-0000-0000-000001000000}"/>
    <cellStyle name="Currency" xfId="3" builtinId="4"/>
    <cellStyle name="Normal" xfId="0" builtinId="0"/>
    <cellStyle name="Normal_TOL" xfId="4" xr:uid="{00000000-0005-0000-0000-000004000000}"/>
    <cellStyle name="Percent" xfId="5" builtinId="5"/>
    <cellStyle name="Percent 2" xfId="6" xr:uid="{00000000-0005-0000-0000-000006000000}"/>
  </cellStyles>
  <dxfs count="20">
    <dxf>
      <font>
        <color theme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142875</xdr:rowOff>
    </xdr:from>
    <xdr:to>
      <xdr:col>11</xdr:col>
      <xdr:colOff>476250</xdr:colOff>
      <xdr:row>1</xdr:row>
      <xdr:rowOff>0</xdr:rowOff>
    </xdr:to>
    <xdr:pic>
      <xdr:nvPicPr>
        <xdr:cNvPr id="1165" name="Picture 1" descr="Central Market">
          <a:extLst>
            <a:ext uri="{FF2B5EF4-FFF2-40B4-BE49-F238E27FC236}">
              <a16:creationId xmlns:a16="http://schemas.microsoft.com/office/drawing/2014/main" id="{CA73B3E5-596A-4DCE-89E3-78DF354C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2875"/>
          <a:ext cx="5095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366159/AppData/Local/Microsoft/Windows/INetCache/Content.Outlook/NHIE1WWJ/OMS%20to%20PD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Deals"/>
      <sheetName val="Sheet2"/>
      <sheetName val="PDP"/>
      <sheetName val="Portal"/>
      <sheetName val="Flier Tab"/>
      <sheetName val="Post - Easy Button"/>
      <sheetName val="CURRENTRETAILS"/>
      <sheetName val="Sheet1"/>
      <sheetName val="12 Week BI Data"/>
      <sheetName val="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Y</v>
          </cell>
          <cell r="C3" t="str">
            <v>Flier</v>
          </cell>
          <cell r="E3" t="str">
            <v>B/F</v>
          </cell>
        </row>
        <row r="4">
          <cell r="C4" t="str">
            <v>Non Flier</v>
          </cell>
          <cell r="E4" t="str">
            <v>F/F</v>
          </cell>
        </row>
        <row r="5">
          <cell r="C5" t="str">
            <v>OMS</v>
          </cell>
        </row>
        <row r="6">
          <cell r="C6" t="str">
            <v>Digital</v>
          </cell>
        </row>
      </sheetData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T163"/>
  <sheetViews>
    <sheetView tabSelected="1" zoomScale="70" zoomScaleNormal="70" workbookViewId="0">
      <selection activeCell="AV6" sqref="AV6"/>
    </sheetView>
  </sheetViews>
  <sheetFormatPr defaultColWidth="3" defaultRowHeight="15" x14ac:dyDescent="0.25"/>
  <cols>
    <col min="1" max="1" width="5.28515625" style="95" customWidth="1"/>
    <col min="2" max="2" width="7.28515625" style="19" hidden="1" customWidth="1"/>
    <col min="3" max="3" width="29.28515625" style="19" customWidth="1"/>
    <col min="4" max="4" width="21.28515625" style="46" hidden="1" customWidth="1"/>
    <col min="5" max="5" width="28.5703125" style="46" hidden="1" customWidth="1"/>
    <col min="6" max="6" width="18.42578125" style="46" hidden="1" customWidth="1"/>
    <col min="7" max="7" width="38.42578125" style="19" hidden="1" customWidth="1"/>
    <col min="8" max="8" width="26.5703125" style="19" hidden="1" customWidth="1"/>
    <col min="9" max="9" width="36.5703125" style="19" hidden="1" customWidth="1"/>
    <col min="10" max="10" width="8.5703125" style="19" hidden="1" customWidth="1"/>
    <col min="11" max="11" width="43" style="42" customWidth="1"/>
    <col min="12" max="12" width="10.85546875" style="43" customWidth="1"/>
    <col min="13" max="13" width="10.42578125" style="43" customWidth="1"/>
    <col min="14" max="14" width="10.140625" style="43" customWidth="1"/>
    <col min="15" max="15" width="15.7109375" style="43" customWidth="1"/>
    <col min="16" max="16" width="12.42578125" style="43" customWidth="1"/>
    <col min="17" max="17" width="8.42578125" style="43" hidden="1" customWidth="1"/>
    <col min="18" max="18" width="8.42578125" style="19" hidden="1" customWidth="1"/>
    <col min="19" max="19" width="10.7109375" style="19" hidden="1" customWidth="1"/>
    <col min="20" max="20" width="11.42578125" style="19" hidden="1" customWidth="1"/>
    <col min="21" max="22" width="22.7109375" style="19" hidden="1" customWidth="1"/>
    <col min="23" max="23" width="25" style="44" hidden="1" customWidth="1"/>
    <col min="24" max="24" width="33.42578125" style="44" hidden="1" customWidth="1"/>
    <col min="25" max="25" width="11" style="44" hidden="1" customWidth="1"/>
    <col min="26" max="26" width="12.140625" style="19" hidden="1" customWidth="1"/>
    <col min="27" max="27" width="18.7109375" style="19" hidden="1" customWidth="1"/>
    <col min="28" max="30" width="16.5703125" style="19" hidden="1" customWidth="1"/>
    <col min="31" max="31" width="24.42578125" style="19" hidden="1" customWidth="1"/>
    <col min="32" max="32" width="26.5703125" style="19" hidden="1" customWidth="1"/>
    <col min="33" max="46" width="9.140625" style="18" hidden="1" customWidth="1"/>
    <col min="47" max="47" width="66.85546875" style="18" hidden="1" customWidth="1"/>
    <col min="48" max="48" width="9.140625" style="18" customWidth="1"/>
    <col min="49" max="49" width="18.28515625" style="18" hidden="1" customWidth="1"/>
    <col min="50" max="50" width="16" style="18" hidden="1" customWidth="1"/>
    <col min="51" max="51" width="9.140625" style="18" hidden="1" customWidth="1"/>
    <col min="52" max="52" width="12.42578125" style="18" hidden="1" customWidth="1"/>
    <col min="53" max="61" width="9.140625" style="18" hidden="1" customWidth="1"/>
    <col min="62" max="62" width="8.42578125" style="18" hidden="1" customWidth="1"/>
    <col min="63" max="63" width="9.140625" style="18" hidden="1" customWidth="1"/>
    <col min="64" max="64" width="12.140625" style="18" hidden="1" customWidth="1"/>
    <col min="65" max="65" width="11.5703125" style="18" hidden="1" customWidth="1"/>
    <col min="66" max="66" width="10.42578125" style="18" hidden="1" customWidth="1"/>
    <col min="67" max="67" width="12" style="18" hidden="1" customWidth="1"/>
    <col min="68" max="68" width="11.140625" style="18" hidden="1" customWidth="1"/>
    <col min="69" max="72" width="9.140625" style="20" customWidth="1"/>
    <col min="73" max="241" width="9.140625" style="1" customWidth="1"/>
    <col min="242" max="242" width="3" style="1" bestFit="1"/>
    <col min="243" max="16384" width="3" style="1"/>
  </cols>
  <sheetData>
    <row r="1" spans="1:72" ht="69" customHeight="1" x14ac:dyDescent="0.3">
      <c r="B1" s="13"/>
      <c r="C1" s="13"/>
      <c r="D1" s="14"/>
      <c r="E1" s="15"/>
      <c r="F1" s="15"/>
      <c r="G1" s="16"/>
      <c r="H1" s="16"/>
      <c r="I1" s="55"/>
      <c r="J1" s="55"/>
      <c r="K1" s="55"/>
      <c r="L1" s="55"/>
      <c r="M1" s="153" t="s">
        <v>130</v>
      </c>
      <c r="N1" s="153"/>
      <c r="O1" s="153"/>
      <c r="P1" s="153"/>
      <c r="Q1" s="55"/>
      <c r="R1" s="55"/>
      <c r="S1" s="55"/>
      <c r="T1" s="13"/>
      <c r="U1" s="13"/>
      <c r="V1" s="13"/>
      <c r="W1" s="17"/>
      <c r="X1" s="17"/>
      <c r="Y1" s="17"/>
      <c r="Z1" s="18"/>
    </row>
    <row r="2" spans="1:72" ht="14.25" customHeight="1" thickBot="1" x14ac:dyDescent="0.35">
      <c r="B2" s="16"/>
      <c r="C2" s="16"/>
      <c r="D2" s="15"/>
      <c r="E2" s="15"/>
      <c r="F2" s="15"/>
      <c r="G2" s="16"/>
      <c r="H2" s="16"/>
      <c r="I2" s="21"/>
      <c r="J2" s="16"/>
      <c r="K2" s="22"/>
      <c r="L2" s="23"/>
      <c r="M2" s="23"/>
      <c r="N2" s="23"/>
      <c r="O2" s="23"/>
      <c r="P2" s="23"/>
      <c r="Q2" s="23"/>
      <c r="R2" s="16"/>
      <c r="S2" s="16"/>
      <c r="T2" s="16"/>
      <c r="U2" s="16"/>
      <c r="V2" s="16"/>
      <c r="W2" s="24"/>
      <c r="X2" s="24"/>
      <c r="Y2" s="24"/>
      <c r="Z2" s="18"/>
    </row>
    <row r="3" spans="1:72" s="4" customFormat="1" ht="32.25" customHeight="1" thickBot="1" x14ac:dyDescent="0.4">
      <c r="A3" s="32"/>
      <c r="B3" s="96"/>
      <c r="C3" s="127" t="s">
        <v>129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26"/>
      <c r="R3" s="26"/>
      <c r="S3" s="26"/>
      <c r="T3" s="26"/>
      <c r="U3" s="26"/>
      <c r="V3" s="26"/>
      <c r="W3" s="27"/>
      <c r="X3" s="27"/>
      <c r="Y3" s="28"/>
      <c r="Z3" s="29"/>
      <c r="AA3" s="30"/>
      <c r="AB3" s="30"/>
      <c r="AC3" s="30"/>
      <c r="AD3" s="30"/>
      <c r="AE3" s="30"/>
      <c r="AF3" s="30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2"/>
      <c r="BR3" s="32"/>
      <c r="BS3" s="32"/>
      <c r="BT3" s="32"/>
    </row>
    <row r="4" spans="1:72" s="4" customFormat="1" ht="24" customHeight="1" thickBot="1" x14ac:dyDescent="0.4">
      <c r="A4" s="32"/>
      <c r="B4" s="9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25"/>
      <c r="O4" s="25"/>
      <c r="P4" s="25"/>
      <c r="Q4" s="26"/>
      <c r="R4" s="26"/>
      <c r="S4" s="26"/>
      <c r="T4" s="26"/>
      <c r="U4" s="26"/>
      <c r="V4" s="26"/>
      <c r="W4" s="27"/>
      <c r="X4" s="27"/>
      <c r="Y4" s="28"/>
      <c r="Z4" s="29"/>
      <c r="AA4" s="30"/>
      <c r="AB4" s="30"/>
      <c r="AC4" s="30"/>
      <c r="AD4" s="30"/>
      <c r="AE4" s="30"/>
      <c r="AF4" s="30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2"/>
      <c r="BR4" s="32"/>
      <c r="BS4" s="32"/>
      <c r="BT4" s="32"/>
    </row>
    <row r="5" spans="1:72" s="4" customFormat="1" ht="24" customHeight="1" thickBot="1" x14ac:dyDescent="0.4">
      <c r="A5" s="32"/>
      <c r="B5" s="96"/>
      <c r="C5" s="148" t="s">
        <v>65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26"/>
      <c r="R5" s="26"/>
      <c r="S5" s="26"/>
      <c r="T5" s="26"/>
      <c r="U5" s="26"/>
      <c r="V5" s="26"/>
      <c r="W5" s="27"/>
      <c r="X5" s="27"/>
      <c r="Y5" s="28"/>
      <c r="Z5" s="29"/>
      <c r="AA5" s="30"/>
      <c r="AB5" s="30"/>
      <c r="AC5" s="30"/>
      <c r="AD5" s="30"/>
      <c r="AE5" s="30"/>
      <c r="AF5" s="30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4"/>
      <c r="AX5" s="34"/>
      <c r="AY5" s="34"/>
      <c r="AZ5" s="34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2"/>
      <c r="BS5" s="32"/>
      <c r="BT5" s="32"/>
    </row>
    <row r="6" spans="1:72" s="3" customFormat="1" ht="27" customHeight="1" x14ac:dyDescent="0.3">
      <c r="A6" s="36"/>
      <c r="B6" s="97"/>
      <c r="C6" s="67" t="s">
        <v>0</v>
      </c>
      <c r="D6" s="64"/>
      <c r="E6" s="61"/>
      <c r="F6" s="61"/>
      <c r="G6" s="61"/>
      <c r="H6" s="61"/>
      <c r="I6" s="61"/>
      <c r="J6" s="61"/>
      <c r="K6" s="98"/>
      <c r="L6" s="136" t="s">
        <v>1</v>
      </c>
      <c r="M6" s="137"/>
      <c r="N6" s="138"/>
      <c r="O6" s="130">
        <v>9211534</v>
      </c>
      <c r="P6" s="131"/>
      <c r="Q6" s="24"/>
      <c r="R6" s="24"/>
      <c r="S6" s="24"/>
      <c r="T6" s="24"/>
      <c r="U6" s="24"/>
      <c r="V6" s="24"/>
      <c r="W6" s="24"/>
      <c r="X6" s="24"/>
      <c r="Y6" s="24"/>
      <c r="Z6" s="35"/>
      <c r="AA6" s="33"/>
      <c r="AB6" s="33"/>
      <c r="AC6" s="33"/>
      <c r="AD6" s="33"/>
      <c r="AE6" s="33"/>
      <c r="AF6" s="33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1"/>
      <c r="AV6" s="31"/>
      <c r="AW6" s="34"/>
      <c r="AX6" s="34"/>
      <c r="AY6" s="34"/>
      <c r="AZ6" s="34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6"/>
      <c r="BR6" s="36"/>
      <c r="BS6" s="36"/>
      <c r="BT6" s="36"/>
    </row>
    <row r="7" spans="1:72" s="3" customFormat="1" ht="27" customHeight="1" x14ac:dyDescent="0.3">
      <c r="A7" s="36"/>
      <c r="B7" s="97"/>
      <c r="C7" s="68" t="s">
        <v>2</v>
      </c>
      <c r="D7" s="65"/>
      <c r="E7" s="62"/>
      <c r="F7" s="62"/>
      <c r="G7" s="62"/>
      <c r="H7" s="62"/>
      <c r="I7" s="62"/>
      <c r="J7" s="62"/>
      <c r="K7" s="99"/>
      <c r="L7" s="139" t="s">
        <v>63</v>
      </c>
      <c r="M7" s="140"/>
      <c r="N7" s="141"/>
      <c r="O7" s="130"/>
      <c r="P7" s="131"/>
      <c r="Q7" s="24"/>
      <c r="R7" s="24"/>
      <c r="S7" s="24"/>
      <c r="T7" s="24"/>
      <c r="U7" s="24"/>
      <c r="V7" s="24"/>
      <c r="W7" s="24"/>
      <c r="X7" s="24"/>
      <c r="Y7" s="24"/>
      <c r="Z7" s="35"/>
      <c r="AA7" s="33"/>
      <c r="AB7" s="33"/>
      <c r="AC7" s="33"/>
      <c r="AD7" s="33"/>
      <c r="AE7" s="33"/>
      <c r="AF7" s="33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1"/>
      <c r="AV7" s="31"/>
      <c r="AW7" s="34"/>
      <c r="AX7" s="34"/>
      <c r="AY7" s="34"/>
      <c r="AZ7" s="34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6"/>
      <c r="BR7" s="36"/>
      <c r="BS7" s="36"/>
      <c r="BT7" s="36"/>
    </row>
    <row r="8" spans="1:72" s="3" customFormat="1" ht="27" customHeight="1" x14ac:dyDescent="0.3">
      <c r="A8" s="36"/>
      <c r="B8" s="97"/>
      <c r="C8" s="68" t="s">
        <v>3</v>
      </c>
      <c r="D8" s="65"/>
      <c r="E8" s="62"/>
      <c r="F8" s="62"/>
      <c r="G8" s="62"/>
      <c r="H8" s="62"/>
      <c r="I8" s="62"/>
      <c r="J8" s="62"/>
      <c r="K8" s="99"/>
      <c r="L8" s="142" t="s">
        <v>127</v>
      </c>
      <c r="M8" s="143"/>
      <c r="N8" s="144"/>
      <c r="O8" s="130"/>
      <c r="P8" s="131"/>
      <c r="Q8" s="24"/>
      <c r="R8" s="24"/>
      <c r="S8" s="24"/>
      <c r="T8" s="24"/>
      <c r="U8" s="24"/>
      <c r="V8" s="24"/>
      <c r="W8" s="24"/>
      <c r="X8" s="24"/>
      <c r="Y8" s="24"/>
      <c r="Z8" s="35"/>
      <c r="AA8" s="33"/>
      <c r="AB8" s="33"/>
      <c r="AC8" s="33"/>
      <c r="AD8" s="33"/>
      <c r="AE8" s="33"/>
      <c r="AF8" s="33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1"/>
      <c r="AV8" s="31"/>
      <c r="AW8" s="34"/>
      <c r="AX8" s="34"/>
      <c r="AY8" s="34"/>
      <c r="AZ8" s="34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6"/>
      <c r="BR8" s="36"/>
      <c r="BS8" s="36"/>
      <c r="BT8" s="36"/>
    </row>
    <row r="9" spans="1:72" s="3" customFormat="1" ht="27" customHeight="1" thickBot="1" x14ac:dyDescent="0.35">
      <c r="A9" s="36"/>
      <c r="B9" s="37"/>
      <c r="C9" s="69" t="s">
        <v>5</v>
      </c>
      <c r="D9" s="66"/>
      <c r="E9" s="63"/>
      <c r="F9" s="63"/>
      <c r="G9" s="63"/>
      <c r="H9" s="63"/>
      <c r="I9" s="63"/>
      <c r="J9" s="63"/>
      <c r="K9" s="100"/>
      <c r="L9" s="145" t="s">
        <v>83</v>
      </c>
      <c r="M9" s="146"/>
      <c r="N9" s="147"/>
      <c r="O9" s="132" t="s">
        <v>57</v>
      </c>
      <c r="P9" s="133"/>
      <c r="Q9" s="24"/>
      <c r="R9" s="24"/>
      <c r="S9" s="24"/>
      <c r="T9" s="24"/>
      <c r="U9" s="24"/>
      <c r="V9" s="24"/>
      <c r="W9" s="24"/>
      <c r="X9" s="24"/>
      <c r="Y9" s="24"/>
      <c r="Z9" s="37"/>
      <c r="AA9" s="33"/>
      <c r="AB9" s="33"/>
      <c r="AC9" s="33"/>
      <c r="AD9" s="33"/>
      <c r="AE9" s="33"/>
      <c r="AF9" s="33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6"/>
      <c r="BR9" s="36"/>
      <c r="BS9" s="36"/>
      <c r="BT9" s="36"/>
    </row>
    <row r="10" spans="1:72" s="3" customFormat="1" ht="21" thickBot="1" x14ac:dyDescent="0.35">
      <c r="A10" s="36"/>
      <c r="B10" s="34"/>
      <c r="C10" s="34"/>
      <c r="D10" s="38"/>
      <c r="E10" s="38"/>
      <c r="F10" s="38"/>
      <c r="G10" s="34"/>
      <c r="H10" s="24"/>
      <c r="I10" s="24"/>
      <c r="J10" s="24"/>
      <c r="K10" s="36"/>
      <c r="L10" s="39"/>
      <c r="M10" s="39"/>
      <c r="N10" s="39"/>
      <c r="O10" s="39"/>
      <c r="P10" s="39"/>
      <c r="Q10" s="39"/>
      <c r="R10" s="39"/>
      <c r="S10" s="39"/>
      <c r="T10" s="34"/>
      <c r="U10" s="34"/>
      <c r="V10" s="34"/>
      <c r="W10" s="41"/>
      <c r="X10" s="41"/>
      <c r="Y10" s="41"/>
      <c r="Z10" s="34"/>
      <c r="AA10" s="33"/>
      <c r="AB10" s="33"/>
      <c r="AC10" s="33"/>
      <c r="AD10" s="33"/>
      <c r="AE10" s="33"/>
      <c r="AF10" s="33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6"/>
      <c r="BR10" s="36"/>
      <c r="BS10" s="36"/>
      <c r="BT10" s="36"/>
    </row>
    <row r="11" spans="1:72" s="3" customFormat="1" ht="26.25" customHeight="1" thickBot="1" x14ac:dyDescent="0.4">
      <c r="A11" s="36"/>
      <c r="B11" s="34"/>
      <c r="C11" s="148" t="s">
        <v>64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50"/>
      <c r="Q11" s="39"/>
      <c r="R11" s="39"/>
      <c r="S11" s="39"/>
      <c r="T11" s="34"/>
      <c r="U11" s="34"/>
      <c r="V11" s="34"/>
      <c r="W11" s="41"/>
      <c r="X11" s="41"/>
      <c r="Y11" s="41"/>
      <c r="Z11" s="34"/>
      <c r="AA11" s="33"/>
      <c r="AB11" s="33"/>
      <c r="AC11" s="33"/>
      <c r="AD11" s="33"/>
      <c r="AE11" s="33"/>
      <c r="AF11" s="33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6"/>
      <c r="BR11" s="36"/>
      <c r="BS11" s="36"/>
      <c r="BT11" s="36"/>
    </row>
    <row r="12" spans="1:72" s="3" customFormat="1" ht="27" customHeight="1" x14ac:dyDescent="0.2">
      <c r="A12" s="36"/>
      <c r="B12" s="34"/>
      <c r="C12" s="56" t="s">
        <v>7</v>
      </c>
      <c r="D12" s="59"/>
      <c r="E12" s="59"/>
      <c r="F12" s="59"/>
      <c r="G12" s="59"/>
      <c r="H12" s="59"/>
      <c r="I12" s="59"/>
      <c r="J12" s="59"/>
      <c r="K12" s="101"/>
      <c r="L12" s="136" t="s">
        <v>122</v>
      </c>
      <c r="M12" s="137"/>
      <c r="N12" s="138"/>
      <c r="O12" s="134"/>
      <c r="P12" s="135"/>
      <c r="Q12" s="39"/>
      <c r="R12" s="39"/>
      <c r="S12" s="39"/>
      <c r="T12" s="34"/>
      <c r="U12" s="34"/>
      <c r="V12" s="34"/>
      <c r="W12" s="41"/>
      <c r="X12" s="41"/>
      <c r="Y12" s="41"/>
      <c r="Z12" s="34"/>
      <c r="AA12" s="33"/>
      <c r="AB12" s="33"/>
      <c r="AC12" s="33"/>
      <c r="AD12" s="33"/>
      <c r="AE12" s="33"/>
      <c r="AF12" s="33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6"/>
      <c r="BR12" s="36"/>
      <c r="BS12" s="36"/>
      <c r="BT12" s="36"/>
    </row>
    <row r="13" spans="1:72" s="3" customFormat="1" ht="27" customHeight="1" x14ac:dyDescent="0.2">
      <c r="A13" s="36"/>
      <c r="B13" s="34"/>
      <c r="C13" s="68" t="s">
        <v>84</v>
      </c>
      <c r="D13" s="65"/>
      <c r="E13" s="62"/>
      <c r="F13" s="62"/>
      <c r="G13" s="62"/>
      <c r="H13" s="62"/>
      <c r="I13" s="62"/>
      <c r="J13" s="62"/>
      <c r="K13" s="99"/>
      <c r="L13" s="139" t="s">
        <v>126</v>
      </c>
      <c r="M13" s="140"/>
      <c r="N13" s="141"/>
      <c r="O13" s="130"/>
      <c r="P13" s="131"/>
      <c r="Q13" s="39"/>
      <c r="R13" s="39"/>
      <c r="S13" s="39"/>
      <c r="T13" s="34"/>
      <c r="U13" s="34"/>
      <c r="V13" s="34"/>
      <c r="W13" s="41"/>
      <c r="X13" s="41"/>
      <c r="Y13" s="41"/>
      <c r="Z13" s="34"/>
      <c r="AA13" s="33"/>
      <c r="AB13" s="33"/>
      <c r="AC13" s="33"/>
      <c r="AD13" s="33"/>
      <c r="AE13" s="33"/>
      <c r="AF13" s="33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6"/>
      <c r="BR13" s="36"/>
      <c r="BS13" s="36"/>
      <c r="BT13" s="36"/>
    </row>
    <row r="14" spans="1:72" s="3" customFormat="1" ht="27" customHeight="1" x14ac:dyDescent="0.2">
      <c r="A14" s="36"/>
      <c r="B14" s="34"/>
      <c r="C14" s="68" t="s">
        <v>120</v>
      </c>
      <c r="D14" s="65"/>
      <c r="E14" s="62"/>
      <c r="F14" s="62"/>
      <c r="G14" s="62"/>
      <c r="H14" s="62"/>
      <c r="I14" s="62"/>
      <c r="J14" s="62"/>
      <c r="K14" s="102"/>
      <c r="L14" s="139" t="s">
        <v>12</v>
      </c>
      <c r="M14" s="140"/>
      <c r="N14" s="141"/>
      <c r="O14" s="130"/>
      <c r="P14" s="131"/>
      <c r="Q14" s="39"/>
      <c r="R14" s="39"/>
      <c r="S14" s="39"/>
      <c r="T14" s="34"/>
      <c r="U14" s="34"/>
      <c r="V14" s="34"/>
      <c r="W14" s="41"/>
      <c r="X14" s="41"/>
      <c r="Y14" s="41"/>
      <c r="Z14" s="34"/>
      <c r="AA14" s="33"/>
      <c r="AB14" s="33"/>
      <c r="AC14" s="33"/>
      <c r="AD14" s="33"/>
      <c r="AE14" s="33"/>
      <c r="AF14" s="33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6"/>
      <c r="BR14" s="36"/>
      <c r="BS14" s="36"/>
      <c r="BT14" s="36"/>
    </row>
    <row r="15" spans="1:72" s="3" customFormat="1" ht="27" customHeight="1" x14ac:dyDescent="0.2">
      <c r="A15" s="36"/>
      <c r="B15" s="34"/>
      <c r="C15" s="68" t="s">
        <v>66</v>
      </c>
      <c r="D15" s="65"/>
      <c r="E15" s="62"/>
      <c r="F15" s="62"/>
      <c r="G15" s="62"/>
      <c r="H15" s="62"/>
      <c r="I15" s="62"/>
      <c r="J15" s="62"/>
      <c r="K15" s="102"/>
      <c r="L15" s="91" t="s">
        <v>70</v>
      </c>
      <c r="M15" s="92"/>
      <c r="N15" s="93"/>
      <c r="O15" s="130"/>
      <c r="P15" s="131"/>
      <c r="Q15" s="39"/>
      <c r="R15" s="39"/>
      <c r="S15" s="39"/>
      <c r="T15" s="34"/>
      <c r="U15" s="34"/>
      <c r="V15" s="34"/>
      <c r="W15" s="41"/>
      <c r="X15" s="41"/>
      <c r="Y15" s="41"/>
      <c r="Z15" s="34"/>
      <c r="AA15" s="33"/>
      <c r="AB15" s="33"/>
      <c r="AC15" s="33"/>
      <c r="AD15" s="33"/>
      <c r="AE15" s="33"/>
      <c r="AF15" s="33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6"/>
      <c r="BR15" s="36"/>
      <c r="BS15" s="36"/>
      <c r="BT15" s="36"/>
    </row>
    <row r="16" spans="1:72" s="3" customFormat="1" ht="27" customHeight="1" x14ac:dyDescent="0.2">
      <c r="A16" s="36"/>
      <c r="B16" s="34"/>
      <c r="C16" s="68" t="s">
        <v>82</v>
      </c>
      <c r="D16" s="65"/>
      <c r="E16" s="62"/>
      <c r="F16" s="62"/>
      <c r="G16" s="62"/>
      <c r="H16" s="62"/>
      <c r="I16" s="62"/>
      <c r="J16" s="62"/>
      <c r="K16" s="99"/>
      <c r="L16" s="91" t="s">
        <v>4</v>
      </c>
      <c r="M16" s="92"/>
      <c r="N16" s="93"/>
      <c r="O16" s="130"/>
      <c r="P16" s="131"/>
      <c r="Q16" s="39"/>
      <c r="R16" s="39"/>
      <c r="S16" s="39"/>
      <c r="T16" s="34"/>
      <c r="U16" s="34"/>
      <c r="V16" s="34"/>
      <c r="W16" s="41"/>
      <c r="X16" s="41"/>
      <c r="Y16" s="41"/>
      <c r="Z16" s="34"/>
      <c r="AA16" s="33"/>
      <c r="AB16" s="33"/>
      <c r="AC16" s="33"/>
      <c r="AD16" s="33"/>
      <c r="AE16" s="33"/>
      <c r="AF16" s="33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6"/>
      <c r="BR16" s="36"/>
      <c r="BS16" s="36"/>
      <c r="BT16" s="36"/>
    </row>
    <row r="17" spans="1:72" s="3" customFormat="1" ht="27" customHeight="1" x14ac:dyDescent="0.2">
      <c r="A17" s="36"/>
      <c r="B17" s="34"/>
      <c r="C17" s="68" t="s">
        <v>121</v>
      </c>
      <c r="D17" s="65"/>
      <c r="E17" s="62"/>
      <c r="F17" s="62"/>
      <c r="G17" s="62"/>
      <c r="H17" s="62"/>
      <c r="I17" s="62"/>
      <c r="J17" s="62"/>
      <c r="K17" s="99"/>
      <c r="L17" s="139" t="s">
        <v>128</v>
      </c>
      <c r="M17" s="140"/>
      <c r="N17" s="141"/>
      <c r="O17" s="151"/>
      <c r="P17" s="152"/>
      <c r="Q17" s="39"/>
      <c r="R17" s="39"/>
      <c r="S17" s="39"/>
      <c r="T17" s="34"/>
      <c r="U17" s="34"/>
      <c r="V17" s="34"/>
      <c r="W17" s="41"/>
      <c r="X17" s="41"/>
      <c r="Y17" s="41"/>
      <c r="Z17" s="34"/>
      <c r="AA17" s="33"/>
      <c r="AB17" s="33"/>
      <c r="AC17" s="33"/>
      <c r="AD17" s="33"/>
      <c r="AE17" s="33"/>
      <c r="AF17" s="33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6"/>
      <c r="BR17" s="94"/>
      <c r="BS17" s="36"/>
      <c r="BT17" s="36"/>
    </row>
    <row r="18" spans="1:72" s="3" customFormat="1" ht="27" customHeight="1" thickBot="1" x14ac:dyDescent="0.25">
      <c r="A18" s="36"/>
      <c r="B18" s="34"/>
      <c r="C18" s="57" t="s">
        <v>115</v>
      </c>
      <c r="D18" s="58"/>
      <c r="E18" s="58"/>
      <c r="F18" s="58"/>
      <c r="G18" s="58"/>
      <c r="H18" s="58"/>
      <c r="I18" s="58"/>
      <c r="J18" s="58"/>
      <c r="K18" s="103"/>
      <c r="L18" s="88"/>
      <c r="M18" s="89"/>
      <c r="N18" s="90"/>
      <c r="O18" s="132"/>
      <c r="P18" s="133"/>
      <c r="Q18" s="39"/>
      <c r="R18" s="39"/>
      <c r="S18" s="39"/>
      <c r="T18" s="34"/>
      <c r="U18" s="34"/>
      <c r="V18" s="34"/>
      <c r="W18" s="41"/>
      <c r="X18" s="41"/>
      <c r="Y18" s="41"/>
      <c r="Z18" s="34"/>
      <c r="AA18" s="33"/>
      <c r="AB18" s="33"/>
      <c r="AC18" s="33"/>
      <c r="AD18" s="33"/>
      <c r="AE18" s="33"/>
      <c r="AF18" s="33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6"/>
      <c r="BR18" s="36"/>
      <c r="BS18" s="36"/>
      <c r="BT18" s="36"/>
    </row>
    <row r="19" spans="1:72" s="3" customFormat="1" ht="26.25" customHeight="1" thickBot="1" x14ac:dyDescent="0.25">
      <c r="A19" s="36"/>
      <c r="B19" s="34"/>
      <c r="C19" s="34"/>
      <c r="D19" s="38"/>
      <c r="E19" s="38"/>
      <c r="F19" s="38"/>
      <c r="G19" s="34"/>
      <c r="H19" s="34"/>
      <c r="I19" s="34"/>
      <c r="J19" s="39"/>
      <c r="K19" s="40"/>
      <c r="L19" s="39"/>
      <c r="M19" s="39"/>
      <c r="N19" s="39"/>
      <c r="O19" s="39"/>
      <c r="P19" s="39"/>
      <c r="Q19" s="39"/>
      <c r="R19" s="39"/>
      <c r="S19" s="39"/>
      <c r="T19" s="34"/>
      <c r="U19" s="34"/>
      <c r="V19" s="34"/>
      <c r="W19" s="41"/>
      <c r="X19" s="41"/>
      <c r="Y19" s="41"/>
      <c r="Z19" s="34"/>
      <c r="AA19" s="33"/>
      <c r="AB19" s="33"/>
      <c r="AC19" s="33"/>
      <c r="AD19" s="33"/>
      <c r="AE19" s="33"/>
      <c r="AF19" s="33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6"/>
      <c r="BR19" s="36"/>
      <c r="BS19" s="36"/>
      <c r="BT19" s="36"/>
    </row>
    <row r="20" spans="1:72" s="3" customFormat="1" ht="57" customHeight="1" thickTop="1" thickBot="1" x14ac:dyDescent="0.25">
      <c r="A20" s="36"/>
      <c r="B20" s="5" t="s">
        <v>7</v>
      </c>
      <c r="C20" s="6" t="s">
        <v>125</v>
      </c>
      <c r="D20" s="6" t="s">
        <v>8</v>
      </c>
      <c r="E20" s="6" t="s">
        <v>9</v>
      </c>
      <c r="F20" s="6" t="s">
        <v>10</v>
      </c>
      <c r="G20" s="6" t="s">
        <v>11</v>
      </c>
      <c r="H20" s="6" t="s">
        <v>12</v>
      </c>
      <c r="I20" s="6" t="s">
        <v>13</v>
      </c>
      <c r="J20" s="6" t="s">
        <v>14</v>
      </c>
      <c r="K20" s="6" t="s">
        <v>15</v>
      </c>
      <c r="L20" s="6" t="s">
        <v>16</v>
      </c>
      <c r="M20" s="7" t="s">
        <v>17</v>
      </c>
      <c r="N20" s="6" t="s">
        <v>18</v>
      </c>
      <c r="O20" s="6" t="s">
        <v>59</v>
      </c>
      <c r="P20" s="6" t="s">
        <v>60</v>
      </c>
      <c r="Q20" s="6" t="s">
        <v>19</v>
      </c>
      <c r="R20" s="6" t="s">
        <v>20</v>
      </c>
      <c r="S20" s="6" t="s">
        <v>21</v>
      </c>
      <c r="T20" s="6" t="s">
        <v>22</v>
      </c>
      <c r="U20" s="6" t="s">
        <v>23</v>
      </c>
      <c r="V20" s="6" t="s">
        <v>24</v>
      </c>
      <c r="W20" s="6" t="s">
        <v>25</v>
      </c>
      <c r="X20" s="6" t="s">
        <v>26</v>
      </c>
      <c r="Y20" s="6" t="s">
        <v>27</v>
      </c>
      <c r="Z20" s="6" t="s">
        <v>28</v>
      </c>
      <c r="AA20" s="6" t="s">
        <v>29</v>
      </c>
      <c r="AB20" s="6" t="s">
        <v>30</v>
      </c>
      <c r="AC20" s="6" t="s">
        <v>31</v>
      </c>
      <c r="AD20" s="6" t="s">
        <v>32</v>
      </c>
      <c r="AE20" s="6" t="s">
        <v>33</v>
      </c>
      <c r="AF20" s="6" t="s">
        <v>34</v>
      </c>
      <c r="AG20" s="6" t="s">
        <v>35</v>
      </c>
      <c r="AH20" s="6" t="s">
        <v>36</v>
      </c>
      <c r="AI20" s="6" t="s">
        <v>37</v>
      </c>
      <c r="AJ20" s="6" t="s">
        <v>38</v>
      </c>
      <c r="AK20" s="6" t="s">
        <v>39</v>
      </c>
      <c r="AL20" s="6" t="s">
        <v>40</v>
      </c>
      <c r="AM20" s="6" t="s">
        <v>41</v>
      </c>
      <c r="AN20" s="6" t="s">
        <v>42</v>
      </c>
      <c r="AO20" s="60" t="s">
        <v>43</v>
      </c>
      <c r="AP20" s="6" t="s">
        <v>44</v>
      </c>
      <c r="AQ20" s="6" t="s">
        <v>45</v>
      </c>
      <c r="AR20" s="6" t="s">
        <v>46</v>
      </c>
      <c r="AS20" s="8" t="s">
        <v>47</v>
      </c>
      <c r="AT20" s="6" t="s">
        <v>48</v>
      </c>
      <c r="AU20" s="8" t="s">
        <v>49</v>
      </c>
      <c r="AV20" s="6" t="s">
        <v>123</v>
      </c>
      <c r="AW20" s="9" t="s">
        <v>50</v>
      </c>
      <c r="AX20" s="9" t="s">
        <v>62</v>
      </c>
      <c r="AY20" s="6">
        <v>55</v>
      </c>
      <c r="AZ20" s="6">
        <v>61</v>
      </c>
      <c r="BA20" s="6">
        <v>191</v>
      </c>
      <c r="BB20" s="6">
        <v>420</v>
      </c>
      <c r="BC20" s="6">
        <v>491</v>
      </c>
      <c r="BD20" s="6">
        <v>545</v>
      </c>
      <c r="BE20" s="6">
        <v>546</v>
      </c>
      <c r="BF20" s="6">
        <v>552</v>
      </c>
      <c r="BG20" s="6">
        <v>653</v>
      </c>
      <c r="BH20" s="6">
        <v>747</v>
      </c>
      <c r="BI20" s="6" t="s">
        <v>51</v>
      </c>
      <c r="BJ20" s="6" t="s">
        <v>52</v>
      </c>
      <c r="BK20" s="5" t="s">
        <v>53</v>
      </c>
      <c r="BL20" s="5" t="s">
        <v>54</v>
      </c>
      <c r="BM20" s="10" t="s">
        <v>55</v>
      </c>
      <c r="BN20" s="11" t="s">
        <v>27</v>
      </c>
      <c r="BO20" s="10" t="s">
        <v>56</v>
      </c>
      <c r="BP20" s="10" t="s">
        <v>61</v>
      </c>
      <c r="BQ20" s="36"/>
      <c r="BR20" s="51"/>
      <c r="BS20" s="51"/>
      <c r="BT20" s="36"/>
    </row>
    <row r="21" spans="1:72" s="52" customFormat="1" ht="15.75" thickTop="1" x14ac:dyDescent="0.25">
      <c r="A21" s="51"/>
      <c r="B21" s="108">
        <f>$K$12</f>
        <v>0</v>
      </c>
      <c r="C21" s="118"/>
      <c r="D21" s="124"/>
      <c r="E21" s="106">
        <f>$K$6</f>
        <v>0</v>
      </c>
      <c r="F21" s="107">
        <f t="shared" ref="F21:F52" si="0">$O$6</f>
        <v>9211534</v>
      </c>
      <c r="G21" s="106">
        <f>$O$15</f>
        <v>0</v>
      </c>
      <c r="H21" s="106">
        <f>$O$14</f>
        <v>0</v>
      </c>
      <c r="I21" s="106">
        <f>$K$16</f>
        <v>0</v>
      </c>
      <c r="J21" s="125"/>
      <c r="K21" s="119"/>
      <c r="L21" s="120"/>
      <c r="M21" s="121"/>
      <c r="N21" s="120"/>
      <c r="O21" s="122"/>
      <c r="P21" s="117" t="str">
        <f>IFERROR(O21/L21,"-")</f>
        <v>-</v>
      </c>
      <c r="Q21" s="109">
        <f>O21</f>
        <v>0</v>
      </c>
      <c r="R21" s="109" t="str">
        <f>P21</f>
        <v>-</v>
      </c>
      <c r="S21" s="109" t="e">
        <f>(R21-Q21)/R21</f>
        <v>#VALUE!</v>
      </c>
      <c r="T21" s="73" t="str">
        <f>IF(IFERROR(R21/0.65,"")=0,"",IFERROR(R21/0.65,""))</f>
        <v/>
      </c>
      <c r="U21" s="74" t="str">
        <f>IFERROR(S21/P21,"")</f>
        <v/>
      </c>
      <c r="V21" s="75"/>
      <c r="W21" s="76"/>
      <c r="X21" s="77"/>
      <c r="Y21" s="72"/>
      <c r="Z21" s="77"/>
      <c r="AA21" s="78"/>
      <c r="AB21" s="77"/>
      <c r="AC21" s="78"/>
      <c r="AD21" s="79"/>
      <c r="AE21" s="72"/>
      <c r="AF21" s="72"/>
      <c r="AG21" s="80" t="str">
        <f>IFERROR(+(X21-P21)/X21,"")</f>
        <v/>
      </c>
      <c r="AH21" s="72" t="str">
        <f>IF(IFERROR(+AC21-R21,"")=0,"",IFERROR(+AC21-R21,""))</f>
        <v/>
      </c>
      <c r="AI21" s="81"/>
      <c r="AJ21" s="79"/>
      <c r="AK21" s="82"/>
      <c r="AL21" s="80"/>
      <c r="AM21" s="83"/>
      <c r="AN21" s="83"/>
      <c r="AO21" s="71"/>
      <c r="AP21" s="84"/>
      <c r="AQ21" s="70"/>
      <c r="AR21" s="84"/>
      <c r="AS21" s="85"/>
      <c r="AT21" s="110" t="str">
        <f>$O$9</f>
        <v>Y</v>
      </c>
      <c r="AU21" s="111">
        <f>$K$17</f>
        <v>0</v>
      </c>
      <c r="AV21" s="123"/>
      <c r="AW21" s="112">
        <f>$K$14</f>
        <v>0</v>
      </c>
      <c r="AX21" s="112">
        <f>$K$15</f>
        <v>0</v>
      </c>
      <c r="AY21" s="48"/>
      <c r="AZ21" s="48"/>
      <c r="BA21" s="48"/>
      <c r="BB21" s="48"/>
      <c r="BC21" s="48"/>
      <c r="BD21" s="48"/>
      <c r="BE21" s="48"/>
      <c r="BF21" s="48"/>
      <c r="BG21" s="48"/>
      <c r="BH21" s="49"/>
      <c r="BI21" s="49"/>
      <c r="BJ21" s="50"/>
      <c r="BK21" s="113" t="s">
        <v>57</v>
      </c>
      <c r="BL21" s="113" t="s">
        <v>58</v>
      </c>
      <c r="BM21" s="114">
        <f t="shared" ref="BM21:BM52" si="1">$AZ$7</f>
        <v>0</v>
      </c>
      <c r="BN21" s="115">
        <f>$K$18</f>
        <v>0</v>
      </c>
      <c r="BO21" s="116">
        <f>$O$17</f>
        <v>0</v>
      </c>
      <c r="BP21" s="113">
        <f>$K$13</f>
        <v>0</v>
      </c>
      <c r="BQ21" s="51"/>
      <c r="BR21" s="95"/>
      <c r="BS21" s="51"/>
      <c r="BT21" s="51"/>
    </row>
    <row r="22" spans="1:72" s="52" customFormat="1" x14ac:dyDescent="0.25">
      <c r="A22" s="51"/>
      <c r="B22" s="108">
        <f t="shared" ref="B22:B52" si="2">$K$12</f>
        <v>0</v>
      </c>
      <c r="C22" s="118"/>
      <c r="D22" s="124"/>
      <c r="E22" s="106">
        <f t="shared" ref="E22:E52" si="3">$K$6</f>
        <v>0</v>
      </c>
      <c r="F22" s="107">
        <f t="shared" si="0"/>
        <v>9211534</v>
      </c>
      <c r="G22" s="106">
        <f t="shared" ref="G22:G52" si="4">$O$15</f>
        <v>0</v>
      </c>
      <c r="H22" s="106">
        <f t="shared" ref="H22:H52" si="5">$O$14</f>
        <v>0</v>
      </c>
      <c r="I22" s="106">
        <f t="shared" ref="I22:I52" si="6">$K$16</f>
        <v>0</v>
      </c>
      <c r="J22" s="125"/>
      <c r="K22" s="120"/>
      <c r="L22" s="120"/>
      <c r="M22" s="121"/>
      <c r="N22" s="120"/>
      <c r="O22" s="122"/>
      <c r="P22" s="117" t="str">
        <f t="shared" ref="P22:P38" si="7">IFERROR(O22/L22,"-")</f>
        <v>-</v>
      </c>
      <c r="Q22" s="109">
        <f t="shared" ref="Q22:Q52" si="8">O22</f>
        <v>0</v>
      </c>
      <c r="R22" s="109" t="str">
        <f t="shared" ref="R22:R52" si="9">P22</f>
        <v>-</v>
      </c>
      <c r="S22" s="109" t="e">
        <f>(R22-Q22)/R22</f>
        <v>#VALUE!</v>
      </c>
      <c r="T22" s="73"/>
      <c r="U22" s="74"/>
      <c r="V22" s="75"/>
      <c r="W22" s="76"/>
      <c r="X22" s="77"/>
      <c r="Y22" s="72"/>
      <c r="Z22" s="77"/>
      <c r="AA22" s="78"/>
      <c r="AB22" s="77"/>
      <c r="AC22" s="78"/>
      <c r="AD22" s="79"/>
      <c r="AE22" s="72"/>
      <c r="AF22" s="72"/>
      <c r="AG22" s="80"/>
      <c r="AH22" s="72"/>
      <c r="AI22" s="81"/>
      <c r="AJ22" s="79"/>
      <c r="AK22" s="82"/>
      <c r="AL22" s="80"/>
      <c r="AM22" s="83"/>
      <c r="AN22" s="83"/>
      <c r="AO22" s="71"/>
      <c r="AP22" s="84"/>
      <c r="AQ22" s="70"/>
      <c r="AR22" s="84"/>
      <c r="AS22" s="85"/>
      <c r="AT22" s="110" t="str">
        <f t="shared" ref="AT22:AT52" si="10">$O$9</f>
        <v>Y</v>
      </c>
      <c r="AU22" s="111">
        <f t="shared" ref="AU22:AU52" si="11">$K$17</f>
        <v>0</v>
      </c>
      <c r="AV22" s="123"/>
      <c r="AW22" s="112">
        <f t="shared" ref="AW22:AW52" si="12">$K$14</f>
        <v>0</v>
      </c>
      <c r="AX22" s="112">
        <f t="shared" ref="AX22:AX52" si="13">$K$15</f>
        <v>0</v>
      </c>
      <c r="AY22" s="48"/>
      <c r="AZ22" s="48"/>
      <c r="BA22" s="48"/>
      <c r="BB22" s="48"/>
      <c r="BC22" s="48"/>
      <c r="BD22" s="48"/>
      <c r="BE22" s="48"/>
      <c r="BF22" s="48"/>
      <c r="BG22" s="48"/>
      <c r="BH22" s="49"/>
      <c r="BI22" s="49"/>
      <c r="BJ22" s="50"/>
      <c r="BK22" s="113" t="s">
        <v>57</v>
      </c>
      <c r="BL22" s="113" t="s">
        <v>58</v>
      </c>
      <c r="BM22" s="114">
        <f t="shared" si="1"/>
        <v>0</v>
      </c>
      <c r="BN22" s="115">
        <f t="shared" ref="BN22:BN52" si="14">$K$18</f>
        <v>0</v>
      </c>
      <c r="BO22" s="116">
        <f t="shared" ref="BO22:BO52" si="15">$O$17</f>
        <v>0</v>
      </c>
      <c r="BP22" s="113">
        <f t="shared" ref="BP22:BP52" si="16">$K$13</f>
        <v>0</v>
      </c>
      <c r="BQ22" s="51"/>
      <c r="BR22" s="95"/>
      <c r="BS22" s="51"/>
      <c r="BT22" s="51"/>
    </row>
    <row r="23" spans="1:72" s="52" customFormat="1" x14ac:dyDescent="0.25">
      <c r="A23" s="51"/>
      <c r="B23" s="108">
        <f t="shared" si="2"/>
        <v>0</v>
      </c>
      <c r="C23" s="118"/>
      <c r="D23" s="124"/>
      <c r="E23" s="106">
        <f t="shared" si="3"/>
        <v>0</v>
      </c>
      <c r="F23" s="107">
        <f t="shared" si="0"/>
        <v>9211534</v>
      </c>
      <c r="G23" s="106">
        <f t="shared" si="4"/>
        <v>0</v>
      </c>
      <c r="H23" s="106">
        <f t="shared" si="5"/>
        <v>0</v>
      </c>
      <c r="I23" s="106">
        <f t="shared" si="6"/>
        <v>0</v>
      </c>
      <c r="J23" s="125"/>
      <c r="K23" s="120"/>
      <c r="L23" s="120"/>
      <c r="M23" s="121"/>
      <c r="N23" s="120"/>
      <c r="O23" s="122"/>
      <c r="P23" s="117" t="str">
        <f t="shared" si="7"/>
        <v>-</v>
      </c>
      <c r="Q23" s="109">
        <f t="shared" si="8"/>
        <v>0</v>
      </c>
      <c r="R23" s="109" t="str">
        <f t="shared" si="9"/>
        <v>-</v>
      </c>
      <c r="S23" s="109" t="e">
        <f>(R23-Q23)/R23</f>
        <v>#VALUE!</v>
      </c>
      <c r="T23" s="73"/>
      <c r="U23" s="74"/>
      <c r="V23" s="75"/>
      <c r="W23" s="76"/>
      <c r="X23" s="77"/>
      <c r="Y23" s="72"/>
      <c r="Z23" s="77"/>
      <c r="AA23" s="78"/>
      <c r="AB23" s="77"/>
      <c r="AC23" s="78"/>
      <c r="AD23" s="79"/>
      <c r="AE23" s="72"/>
      <c r="AF23" s="72"/>
      <c r="AG23" s="80"/>
      <c r="AH23" s="72"/>
      <c r="AI23" s="81"/>
      <c r="AJ23" s="79"/>
      <c r="AK23" s="82"/>
      <c r="AL23" s="80"/>
      <c r="AM23" s="83"/>
      <c r="AN23" s="83"/>
      <c r="AO23" s="71"/>
      <c r="AP23" s="84"/>
      <c r="AQ23" s="70"/>
      <c r="AR23" s="84"/>
      <c r="AS23" s="85"/>
      <c r="AT23" s="110" t="str">
        <f t="shared" si="10"/>
        <v>Y</v>
      </c>
      <c r="AU23" s="111">
        <f t="shared" si="11"/>
        <v>0</v>
      </c>
      <c r="AV23" s="123"/>
      <c r="AW23" s="112">
        <f t="shared" si="12"/>
        <v>0</v>
      </c>
      <c r="AX23" s="112">
        <f t="shared" si="13"/>
        <v>0</v>
      </c>
      <c r="AY23" s="48"/>
      <c r="AZ23" s="48"/>
      <c r="BA23" s="48"/>
      <c r="BB23" s="48"/>
      <c r="BC23" s="48"/>
      <c r="BD23" s="48"/>
      <c r="BE23" s="48"/>
      <c r="BF23" s="48"/>
      <c r="BG23" s="48"/>
      <c r="BH23" s="49"/>
      <c r="BI23" s="49"/>
      <c r="BJ23" s="50"/>
      <c r="BK23" s="113" t="s">
        <v>57</v>
      </c>
      <c r="BL23" s="113" t="s">
        <v>58</v>
      </c>
      <c r="BM23" s="114">
        <f t="shared" si="1"/>
        <v>0</v>
      </c>
      <c r="BN23" s="115">
        <f t="shared" si="14"/>
        <v>0</v>
      </c>
      <c r="BO23" s="116">
        <f t="shared" si="15"/>
        <v>0</v>
      </c>
      <c r="BP23" s="113">
        <f t="shared" si="16"/>
        <v>0</v>
      </c>
      <c r="BQ23" s="51"/>
      <c r="BR23" s="95"/>
      <c r="BS23" s="51"/>
      <c r="BT23" s="51"/>
    </row>
    <row r="24" spans="1:72" s="52" customFormat="1" x14ac:dyDescent="0.25">
      <c r="A24" s="51"/>
      <c r="B24" s="108">
        <f t="shared" si="2"/>
        <v>0</v>
      </c>
      <c r="C24" s="118"/>
      <c r="D24" s="124"/>
      <c r="E24" s="106">
        <f t="shared" si="3"/>
        <v>0</v>
      </c>
      <c r="F24" s="107">
        <f t="shared" si="0"/>
        <v>9211534</v>
      </c>
      <c r="G24" s="106">
        <f t="shared" si="4"/>
        <v>0</v>
      </c>
      <c r="H24" s="106">
        <f t="shared" si="5"/>
        <v>0</v>
      </c>
      <c r="I24" s="106">
        <f t="shared" si="6"/>
        <v>0</v>
      </c>
      <c r="J24" s="125"/>
      <c r="K24" s="120"/>
      <c r="L24" s="120"/>
      <c r="M24" s="121"/>
      <c r="N24" s="120"/>
      <c r="O24" s="122"/>
      <c r="P24" s="117" t="str">
        <f t="shared" si="7"/>
        <v>-</v>
      </c>
      <c r="Q24" s="109">
        <f t="shared" si="8"/>
        <v>0</v>
      </c>
      <c r="R24" s="109" t="str">
        <f t="shared" si="9"/>
        <v>-</v>
      </c>
      <c r="S24" s="109" t="e">
        <f>(R24-Q24)/R24</f>
        <v>#VALUE!</v>
      </c>
      <c r="T24" s="73"/>
      <c r="U24" s="74"/>
      <c r="V24" s="75"/>
      <c r="W24" s="76"/>
      <c r="X24" s="77"/>
      <c r="Y24" s="72"/>
      <c r="Z24" s="77"/>
      <c r="AA24" s="78"/>
      <c r="AB24" s="77"/>
      <c r="AC24" s="78"/>
      <c r="AD24" s="79"/>
      <c r="AE24" s="72"/>
      <c r="AF24" s="72"/>
      <c r="AG24" s="80"/>
      <c r="AH24" s="72"/>
      <c r="AI24" s="81"/>
      <c r="AJ24" s="79"/>
      <c r="AK24" s="82"/>
      <c r="AL24" s="80"/>
      <c r="AM24" s="83"/>
      <c r="AN24" s="83"/>
      <c r="AO24" s="71"/>
      <c r="AP24" s="84"/>
      <c r="AQ24" s="70"/>
      <c r="AR24" s="84"/>
      <c r="AS24" s="85"/>
      <c r="AT24" s="110" t="str">
        <f t="shared" si="10"/>
        <v>Y</v>
      </c>
      <c r="AU24" s="111">
        <f t="shared" si="11"/>
        <v>0</v>
      </c>
      <c r="AV24" s="123"/>
      <c r="AW24" s="112">
        <f t="shared" si="12"/>
        <v>0</v>
      </c>
      <c r="AX24" s="112">
        <f t="shared" si="13"/>
        <v>0</v>
      </c>
      <c r="AY24" s="48"/>
      <c r="AZ24" s="48"/>
      <c r="BA24" s="48"/>
      <c r="BB24" s="48"/>
      <c r="BC24" s="48"/>
      <c r="BD24" s="48"/>
      <c r="BE24" s="48"/>
      <c r="BF24" s="48"/>
      <c r="BG24" s="48"/>
      <c r="BH24" s="49"/>
      <c r="BI24" s="49"/>
      <c r="BJ24" s="50"/>
      <c r="BK24" s="113" t="s">
        <v>57</v>
      </c>
      <c r="BL24" s="113" t="s">
        <v>58</v>
      </c>
      <c r="BM24" s="114">
        <f t="shared" si="1"/>
        <v>0</v>
      </c>
      <c r="BN24" s="115">
        <f t="shared" si="14"/>
        <v>0</v>
      </c>
      <c r="BO24" s="116">
        <f t="shared" si="15"/>
        <v>0</v>
      </c>
      <c r="BP24" s="113">
        <f t="shared" si="16"/>
        <v>0</v>
      </c>
      <c r="BQ24" s="51"/>
      <c r="BR24" s="95"/>
      <c r="BS24" s="51"/>
      <c r="BT24" s="51"/>
    </row>
    <row r="25" spans="1:72" s="52" customFormat="1" x14ac:dyDescent="0.25">
      <c r="A25" s="51"/>
      <c r="B25" s="108">
        <f t="shared" si="2"/>
        <v>0</v>
      </c>
      <c r="C25" s="118"/>
      <c r="D25" s="124"/>
      <c r="E25" s="106">
        <f t="shared" si="3"/>
        <v>0</v>
      </c>
      <c r="F25" s="107">
        <f t="shared" si="0"/>
        <v>9211534</v>
      </c>
      <c r="G25" s="106">
        <f t="shared" si="4"/>
        <v>0</v>
      </c>
      <c r="H25" s="106">
        <f t="shared" si="5"/>
        <v>0</v>
      </c>
      <c r="I25" s="106">
        <f t="shared" si="6"/>
        <v>0</v>
      </c>
      <c r="J25" s="125"/>
      <c r="K25" s="120"/>
      <c r="L25" s="120"/>
      <c r="M25" s="121"/>
      <c r="N25" s="120"/>
      <c r="O25" s="122"/>
      <c r="P25" s="117" t="str">
        <f t="shared" si="7"/>
        <v>-</v>
      </c>
      <c r="Q25" s="109">
        <f t="shared" si="8"/>
        <v>0</v>
      </c>
      <c r="R25" s="109" t="str">
        <f t="shared" si="9"/>
        <v>-</v>
      </c>
      <c r="S25" s="109" t="e">
        <f>(R25-Q25)/R25</f>
        <v>#VALUE!</v>
      </c>
      <c r="T25" s="73"/>
      <c r="U25" s="74"/>
      <c r="V25" s="75"/>
      <c r="W25" s="76"/>
      <c r="X25" s="77"/>
      <c r="Y25" s="72"/>
      <c r="Z25" s="77"/>
      <c r="AA25" s="78"/>
      <c r="AB25" s="77"/>
      <c r="AC25" s="78"/>
      <c r="AD25" s="79"/>
      <c r="AE25" s="72"/>
      <c r="AF25" s="72"/>
      <c r="AG25" s="80"/>
      <c r="AH25" s="72"/>
      <c r="AI25" s="81"/>
      <c r="AJ25" s="79"/>
      <c r="AK25" s="82"/>
      <c r="AL25" s="80"/>
      <c r="AM25" s="83"/>
      <c r="AN25" s="83"/>
      <c r="AO25" s="71"/>
      <c r="AP25" s="84"/>
      <c r="AQ25" s="70"/>
      <c r="AR25" s="84"/>
      <c r="AS25" s="85"/>
      <c r="AT25" s="110" t="str">
        <f t="shared" si="10"/>
        <v>Y</v>
      </c>
      <c r="AU25" s="111">
        <f t="shared" si="11"/>
        <v>0</v>
      </c>
      <c r="AV25" s="123"/>
      <c r="AW25" s="112">
        <f t="shared" si="12"/>
        <v>0</v>
      </c>
      <c r="AX25" s="112">
        <f t="shared" si="13"/>
        <v>0</v>
      </c>
      <c r="AY25" s="48"/>
      <c r="AZ25" s="48"/>
      <c r="BA25" s="48"/>
      <c r="BB25" s="48"/>
      <c r="BC25" s="48"/>
      <c r="BD25" s="48"/>
      <c r="BE25" s="48"/>
      <c r="BF25" s="48"/>
      <c r="BG25" s="48"/>
      <c r="BH25" s="49"/>
      <c r="BI25" s="49"/>
      <c r="BJ25" s="50"/>
      <c r="BK25" s="113" t="s">
        <v>57</v>
      </c>
      <c r="BL25" s="113" t="s">
        <v>58</v>
      </c>
      <c r="BM25" s="114">
        <f t="shared" si="1"/>
        <v>0</v>
      </c>
      <c r="BN25" s="115">
        <f t="shared" si="14"/>
        <v>0</v>
      </c>
      <c r="BO25" s="116">
        <f t="shared" si="15"/>
        <v>0</v>
      </c>
      <c r="BP25" s="113">
        <f t="shared" si="16"/>
        <v>0</v>
      </c>
      <c r="BQ25" s="51"/>
      <c r="BR25" s="95"/>
      <c r="BS25" s="51"/>
      <c r="BT25" s="51"/>
    </row>
    <row r="26" spans="1:72" s="52" customFormat="1" x14ac:dyDescent="0.25">
      <c r="A26" s="51"/>
      <c r="B26" s="108">
        <f t="shared" si="2"/>
        <v>0</v>
      </c>
      <c r="C26" s="118"/>
      <c r="D26" s="124"/>
      <c r="E26" s="106">
        <f t="shared" si="3"/>
        <v>0</v>
      </c>
      <c r="F26" s="107">
        <f t="shared" si="0"/>
        <v>9211534</v>
      </c>
      <c r="G26" s="106">
        <f t="shared" si="4"/>
        <v>0</v>
      </c>
      <c r="H26" s="106">
        <f t="shared" si="5"/>
        <v>0</v>
      </c>
      <c r="I26" s="106">
        <f t="shared" si="6"/>
        <v>0</v>
      </c>
      <c r="J26" s="125"/>
      <c r="K26" s="120"/>
      <c r="L26" s="120"/>
      <c r="M26" s="121"/>
      <c r="N26" s="120"/>
      <c r="O26" s="122"/>
      <c r="P26" s="117" t="str">
        <f t="shared" si="7"/>
        <v>-</v>
      </c>
      <c r="Q26" s="109">
        <f t="shared" si="8"/>
        <v>0</v>
      </c>
      <c r="R26" s="109" t="str">
        <f t="shared" si="9"/>
        <v>-</v>
      </c>
      <c r="S26" s="109" t="e">
        <f t="shared" ref="S26:S37" si="17">(R26-Q26)/R26</f>
        <v>#VALUE!</v>
      </c>
      <c r="T26" s="73"/>
      <c r="U26" s="74"/>
      <c r="V26" s="75"/>
      <c r="W26" s="76"/>
      <c r="X26" s="77"/>
      <c r="Y26" s="72"/>
      <c r="Z26" s="77"/>
      <c r="AA26" s="78"/>
      <c r="AB26" s="77"/>
      <c r="AC26" s="78"/>
      <c r="AD26" s="79"/>
      <c r="AE26" s="72"/>
      <c r="AF26" s="72"/>
      <c r="AG26" s="80"/>
      <c r="AH26" s="72"/>
      <c r="AI26" s="81"/>
      <c r="AJ26" s="79"/>
      <c r="AK26" s="82"/>
      <c r="AL26" s="80"/>
      <c r="AM26" s="83"/>
      <c r="AN26" s="83"/>
      <c r="AO26" s="71"/>
      <c r="AP26" s="84"/>
      <c r="AQ26" s="70"/>
      <c r="AR26" s="84"/>
      <c r="AS26" s="85"/>
      <c r="AT26" s="110" t="str">
        <f t="shared" si="10"/>
        <v>Y</v>
      </c>
      <c r="AU26" s="111">
        <f t="shared" si="11"/>
        <v>0</v>
      </c>
      <c r="AV26" s="123"/>
      <c r="AW26" s="112">
        <f t="shared" si="12"/>
        <v>0</v>
      </c>
      <c r="AX26" s="112">
        <f t="shared" si="13"/>
        <v>0</v>
      </c>
      <c r="AY26" s="48"/>
      <c r="AZ26" s="48"/>
      <c r="BA26" s="48"/>
      <c r="BB26" s="48"/>
      <c r="BC26" s="48"/>
      <c r="BD26" s="48"/>
      <c r="BE26" s="48"/>
      <c r="BF26" s="48"/>
      <c r="BG26" s="48"/>
      <c r="BH26" s="49"/>
      <c r="BI26" s="49"/>
      <c r="BJ26" s="50"/>
      <c r="BK26" s="113" t="s">
        <v>57</v>
      </c>
      <c r="BL26" s="113" t="s">
        <v>58</v>
      </c>
      <c r="BM26" s="114">
        <f t="shared" si="1"/>
        <v>0</v>
      </c>
      <c r="BN26" s="115">
        <f t="shared" si="14"/>
        <v>0</v>
      </c>
      <c r="BO26" s="116">
        <f t="shared" si="15"/>
        <v>0</v>
      </c>
      <c r="BP26" s="113">
        <f t="shared" si="16"/>
        <v>0</v>
      </c>
      <c r="BQ26" s="51"/>
      <c r="BR26" s="95"/>
      <c r="BS26" s="51"/>
      <c r="BT26" s="51"/>
    </row>
    <row r="27" spans="1:72" s="52" customFormat="1" ht="15" customHeight="1" x14ac:dyDescent="0.25">
      <c r="A27" s="51"/>
      <c r="B27" s="108">
        <f t="shared" si="2"/>
        <v>0</v>
      </c>
      <c r="C27" s="118"/>
      <c r="D27" s="124"/>
      <c r="E27" s="106">
        <f t="shared" si="3"/>
        <v>0</v>
      </c>
      <c r="F27" s="107">
        <f t="shared" si="0"/>
        <v>9211534</v>
      </c>
      <c r="G27" s="106">
        <f t="shared" si="4"/>
        <v>0</v>
      </c>
      <c r="H27" s="106">
        <f t="shared" si="5"/>
        <v>0</v>
      </c>
      <c r="I27" s="106">
        <f t="shared" si="6"/>
        <v>0</v>
      </c>
      <c r="J27" s="125"/>
      <c r="K27" s="120"/>
      <c r="L27" s="120"/>
      <c r="M27" s="121"/>
      <c r="N27" s="120"/>
      <c r="O27" s="122"/>
      <c r="P27" s="117" t="str">
        <f t="shared" si="7"/>
        <v>-</v>
      </c>
      <c r="Q27" s="109">
        <f t="shared" si="8"/>
        <v>0</v>
      </c>
      <c r="R27" s="109" t="str">
        <f t="shared" si="9"/>
        <v>-</v>
      </c>
      <c r="S27" s="109" t="e">
        <f t="shared" si="17"/>
        <v>#VALUE!</v>
      </c>
      <c r="T27" s="73"/>
      <c r="U27" s="74"/>
      <c r="V27" s="75"/>
      <c r="W27" s="76"/>
      <c r="X27" s="77"/>
      <c r="Y27" s="72"/>
      <c r="Z27" s="77"/>
      <c r="AA27" s="78"/>
      <c r="AB27" s="77"/>
      <c r="AC27" s="78"/>
      <c r="AD27" s="79"/>
      <c r="AE27" s="72"/>
      <c r="AF27" s="72"/>
      <c r="AG27" s="80"/>
      <c r="AH27" s="72"/>
      <c r="AI27" s="81"/>
      <c r="AJ27" s="79"/>
      <c r="AK27" s="82"/>
      <c r="AL27" s="80"/>
      <c r="AM27" s="83"/>
      <c r="AN27" s="83"/>
      <c r="AO27" s="71"/>
      <c r="AP27" s="84"/>
      <c r="AQ27" s="70"/>
      <c r="AR27" s="84"/>
      <c r="AS27" s="85"/>
      <c r="AT27" s="110" t="str">
        <f t="shared" si="10"/>
        <v>Y</v>
      </c>
      <c r="AU27" s="111">
        <f t="shared" si="11"/>
        <v>0</v>
      </c>
      <c r="AV27" s="123"/>
      <c r="AW27" s="112">
        <f t="shared" si="12"/>
        <v>0</v>
      </c>
      <c r="AX27" s="112">
        <f t="shared" si="13"/>
        <v>0</v>
      </c>
      <c r="AY27" s="48"/>
      <c r="AZ27" s="48"/>
      <c r="BA27" s="48"/>
      <c r="BB27" s="48"/>
      <c r="BC27" s="48"/>
      <c r="BD27" s="48"/>
      <c r="BE27" s="48"/>
      <c r="BF27" s="48"/>
      <c r="BG27" s="48"/>
      <c r="BH27" s="49"/>
      <c r="BI27" s="49"/>
      <c r="BJ27" s="50"/>
      <c r="BK27" s="113" t="s">
        <v>57</v>
      </c>
      <c r="BL27" s="113" t="s">
        <v>58</v>
      </c>
      <c r="BM27" s="114">
        <f t="shared" si="1"/>
        <v>0</v>
      </c>
      <c r="BN27" s="115">
        <f t="shared" si="14"/>
        <v>0</v>
      </c>
      <c r="BO27" s="116">
        <f t="shared" si="15"/>
        <v>0</v>
      </c>
      <c r="BP27" s="113">
        <f t="shared" si="16"/>
        <v>0</v>
      </c>
      <c r="BQ27" s="51"/>
      <c r="BR27" s="95"/>
      <c r="BS27" s="51"/>
      <c r="BT27" s="51"/>
    </row>
    <row r="28" spans="1:72" s="52" customFormat="1" ht="15" customHeight="1" x14ac:dyDescent="0.25">
      <c r="A28" s="51"/>
      <c r="B28" s="108">
        <f t="shared" si="2"/>
        <v>0</v>
      </c>
      <c r="C28" s="118"/>
      <c r="D28" s="124"/>
      <c r="E28" s="106">
        <f t="shared" si="3"/>
        <v>0</v>
      </c>
      <c r="F28" s="107">
        <f t="shared" si="0"/>
        <v>9211534</v>
      </c>
      <c r="G28" s="106">
        <f t="shared" si="4"/>
        <v>0</v>
      </c>
      <c r="H28" s="106">
        <f t="shared" si="5"/>
        <v>0</v>
      </c>
      <c r="I28" s="106">
        <f t="shared" si="6"/>
        <v>0</v>
      </c>
      <c r="J28" s="125"/>
      <c r="K28" s="120"/>
      <c r="L28" s="120"/>
      <c r="M28" s="121"/>
      <c r="N28" s="120"/>
      <c r="O28" s="122"/>
      <c r="P28" s="117" t="str">
        <f t="shared" si="7"/>
        <v>-</v>
      </c>
      <c r="Q28" s="109">
        <f t="shared" si="8"/>
        <v>0</v>
      </c>
      <c r="R28" s="109" t="str">
        <f t="shared" si="9"/>
        <v>-</v>
      </c>
      <c r="S28" s="109" t="e">
        <f t="shared" si="17"/>
        <v>#VALUE!</v>
      </c>
      <c r="T28" s="73"/>
      <c r="U28" s="74"/>
      <c r="V28" s="75"/>
      <c r="W28" s="76"/>
      <c r="X28" s="77"/>
      <c r="Y28" s="72"/>
      <c r="Z28" s="77"/>
      <c r="AA28" s="78"/>
      <c r="AB28" s="77"/>
      <c r="AC28" s="78"/>
      <c r="AD28" s="79"/>
      <c r="AE28" s="72"/>
      <c r="AF28" s="72"/>
      <c r="AG28" s="80"/>
      <c r="AH28" s="72"/>
      <c r="AI28" s="81"/>
      <c r="AJ28" s="79"/>
      <c r="AK28" s="82"/>
      <c r="AL28" s="80"/>
      <c r="AM28" s="83"/>
      <c r="AN28" s="83"/>
      <c r="AO28" s="71"/>
      <c r="AP28" s="84"/>
      <c r="AQ28" s="70"/>
      <c r="AR28" s="84"/>
      <c r="AS28" s="85"/>
      <c r="AT28" s="110" t="str">
        <f t="shared" si="10"/>
        <v>Y</v>
      </c>
      <c r="AU28" s="111">
        <f t="shared" si="11"/>
        <v>0</v>
      </c>
      <c r="AV28" s="123"/>
      <c r="AW28" s="112">
        <f t="shared" si="12"/>
        <v>0</v>
      </c>
      <c r="AX28" s="112">
        <f t="shared" si="13"/>
        <v>0</v>
      </c>
      <c r="AY28" s="48"/>
      <c r="AZ28" s="48"/>
      <c r="BA28" s="48"/>
      <c r="BB28" s="48"/>
      <c r="BC28" s="48"/>
      <c r="BD28" s="48"/>
      <c r="BE28" s="48"/>
      <c r="BF28" s="48"/>
      <c r="BG28" s="48"/>
      <c r="BH28" s="49"/>
      <c r="BI28" s="49"/>
      <c r="BJ28" s="50"/>
      <c r="BK28" s="113" t="s">
        <v>57</v>
      </c>
      <c r="BL28" s="113" t="s">
        <v>58</v>
      </c>
      <c r="BM28" s="114">
        <f t="shared" si="1"/>
        <v>0</v>
      </c>
      <c r="BN28" s="115">
        <f t="shared" si="14"/>
        <v>0</v>
      </c>
      <c r="BO28" s="116">
        <f t="shared" si="15"/>
        <v>0</v>
      </c>
      <c r="BP28" s="113">
        <f t="shared" si="16"/>
        <v>0</v>
      </c>
      <c r="BQ28" s="51"/>
      <c r="BR28" s="95"/>
      <c r="BS28" s="51"/>
      <c r="BT28" s="51"/>
    </row>
    <row r="29" spans="1:72" s="52" customFormat="1" x14ac:dyDescent="0.25">
      <c r="A29" s="51"/>
      <c r="B29" s="108">
        <f t="shared" si="2"/>
        <v>0</v>
      </c>
      <c r="C29" s="118"/>
      <c r="D29" s="124"/>
      <c r="E29" s="106">
        <f t="shared" si="3"/>
        <v>0</v>
      </c>
      <c r="F29" s="107">
        <f t="shared" si="0"/>
        <v>9211534</v>
      </c>
      <c r="G29" s="106">
        <f t="shared" si="4"/>
        <v>0</v>
      </c>
      <c r="H29" s="106">
        <f t="shared" si="5"/>
        <v>0</v>
      </c>
      <c r="I29" s="106">
        <f t="shared" si="6"/>
        <v>0</v>
      </c>
      <c r="J29" s="125"/>
      <c r="K29" s="120"/>
      <c r="L29" s="120"/>
      <c r="M29" s="121"/>
      <c r="N29" s="120"/>
      <c r="O29" s="122"/>
      <c r="P29" s="117" t="str">
        <f t="shared" si="7"/>
        <v>-</v>
      </c>
      <c r="Q29" s="109">
        <f t="shared" si="8"/>
        <v>0</v>
      </c>
      <c r="R29" s="109" t="str">
        <f t="shared" si="9"/>
        <v>-</v>
      </c>
      <c r="S29" s="109" t="e">
        <f t="shared" si="17"/>
        <v>#VALUE!</v>
      </c>
      <c r="T29" s="73"/>
      <c r="U29" s="74"/>
      <c r="V29" s="75"/>
      <c r="W29" s="76"/>
      <c r="X29" s="77"/>
      <c r="Y29" s="72"/>
      <c r="Z29" s="77"/>
      <c r="AA29" s="78"/>
      <c r="AB29" s="77"/>
      <c r="AC29" s="78"/>
      <c r="AD29" s="79"/>
      <c r="AE29" s="72"/>
      <c r="AF29" s="72"/>
      <c r="AG29" s="80"/>
      <c r="AH29" s="72"/>
      <c r="AI29" s="81"/>
      <c r="AJ29" s="79"/>
      <c r="AK29" s="82"/>
      <c r="AL29" s="80"/>
      <c r="AM29" s="83"/>
      <c r="AN29" s="83"/>
      <c r="AO29" s="71"/>
      <c r="AP29" s="84"/>
      <c r="AQ29" s="70"/>
      <c r="AR29" s="84"/>
      <c r="AS29" s="85"/>
      <c r="AT29" s="110" t="str">
        <f t="shared" si="10"/>
        <v>Y</v>
      </c>
      <c r="AU29" s="111">
        <f t="shared" si="11"/>
        <v>0</v>
      </c>
      <c r="AV29" s="123"/>
      <c r="AW29" s="112">
        <f t="shared" si="12"/>
        <v>0</v>
      </c>
      <c r="AX29" s="112">
        <f t="shared" si="13"/>
        <v>0</v>
      </c>
      <c r="AY29" s="48"/>
      <c r="AZ29" s="48"/>
      <c r="BA29" s="48"/>
      <c r="BB29" s="48"/>
      <c r="BC29" s="48"/>
      <c r="BD29" s="48"/>
      <c r="BE29" s="48"/>
      <c r="BF29" s="48"/>
      <c r="BG29" s="48"/>
      <c r="BH29" s="49"/>
      <c r="BI29" s="49"/>
      <c r="BJ29" s="50"/>
      <c r="BK29" s="113" t="s">
        <v>57</v>
      </c>
      <c r="BL29" s="113" t="s">
        <v>58</v>
      </c>
      <c r="BM29" s="114">
        <f t="shared" si="1"/>
        <v>0</v>
      </c>
      <c r="BN29" s="115">
        <f t="shared" si="14"/>
        <v>0</v>
      </c>
      <c r="BO29" s="116">
        <f t="shared" si="15"/>
        <v>0</v>
      </c>
      <c r="BP29" s="113">
        <f t="shared" si="16"/>
        <v>0</v>
      </c>
      <c r="BQ29" s="51"/>
      <c r="BR29" s="95"/>
      <c r="BS29" s="51"/>
      <c r="BT29" s="51"/>
    </row>
    <row r="30" spans="1:72" s="52" customFormat="1" x14ac:dyDescent="0.25">
      <c r="A30" s="51"/>
      <c r="B30" s="108">
        <f t="shared" si="2"/>
        <v>0</v>
      </c>
      <c r="C30" s="118"/>
      <c r="D30" s="124"/>
      <c r="E30" s="106">
        <f t="shared" si="3"/>
        <v>0</v>
      </c>
      <c r="F30" s="107">
        <f t="shared" si="0"/>
        <v>9211534</v>
      </c>
      <c r="G30" s="106">
        <f t="shared" si="4"/>
        <v>0</v>
      </c>
      <c r="H30" s="106">
        <f t="shared" si="5"/>
        <v>0</v>
      </c>
      <c r="I30" s="106">
        <f t="shared" si="6"/>
        <v>0</v>
      </c>
      <c r="J30" s="125"/>
      <c r="K30" s="120"/>
      <c r="L30" s="120"/>
      <c r="M30" s="121"/>
      <c r="N30" s="120"/>
      <c r="O30" s="122"/>
      <c r="P30" s="117" t="str">
        <f t="shared" si="7"/>
        <v>-</v>
      </c>
      <c r="Q30" s="109">
        <f t="shared" si="8"/>
        <v>0</v>
      </c>
      <c r="R30" s="109" t="str">
        <f t="shared" si="9"/>
        <v>-</v>
      </c>
      <c r="S30" s="109" t="e">
        <f t="shared" si="17"/>
        <v>#VALUE!</v>
      </c>
      <c r="T30" s="73"/>
      <c r="U30" s="74"/>
      <c r="V30" s="75"/>
      <c r="W30" s="76"/>
      <c r="X30" s="77"/>
      <c r="Y30" s="72"/>
      <c r="Z30" s="77"/>
      <c r="AA30" s="78"/>
      <c r="AB30" s="77"/>
      <c r="AC30" s="78"/>
      <c r="AD30" s="79"/>
      <c r="AE30" s="72"/>
      <c r="AF30" s="72"/>
      <c r="AG30" s="80"/>
      <c r="AH30" s="72"/>
      <c r="AI30" s="81"/>
      <c r="AJ30" s="79"/>
      <c r="AK30" s="82"/>
      <c r="AL30" s="80"/>
      <c r="AM30" s="83"/>
      <c r="AN30" s="83"/>
      <c r="AO30" s="71"/>
      <c r="AP30" s="84"/>
      <c r="AQ30" s="70"/>
      <c r="AR30" s="84"/>
      <c r="AS30" s="85"/>
      <c r="AT30" s="110" t="str">
        <f t="shared" si="10"/>
        <v>Y</v>
      </c>
      <c r="AU30" s="111">
        <f t="shared" si="11"/>
        <v>0</v>
      </c>
      <c r="AV30" s="123"/>
      <c r="AW30" s="112">
        <f t="shared" si="12"/>
        <v>0</v>
      </c>
      <c r="AX30" s="112">
        <f t="shared" si="13"/>
        <v>0</v>
      </c>
      <c r="AY30" s="48"/>
      <c r="AZ30" s="48"/>
      <c r="BA30" s="48"/>
      <c r="BB30" s="48"/>
      <c r="BC30" s="48"/>
      <c r="BD30" s="48"/>
      <c r="BE30" s="48"/>
      <c r="BF30" s="48"/>
      <c r="BG30" s="48"/>
      <c r="BH30" s="49"/>
      <c r="BI30" s="49"/>
      <c r="BJ30" s="50"/>
      <c r="BK30" s="113" t="s">
        <v>57</v>
      </c>
      <c r="BL30" s="113" t="s">
        <v>58</v>
      </c>
      <c r="BM30" s="114">
        <f t="shared" si="1"/>
        <v>0</v>
      </c>
      <c r="BN30" s="115">
        <f t="shared" si="14"/>
        <v>0</v>
      </c>
      <c r="BO30" s="116">
        <f t="shared" si="15"/>
        <v>0</v>
      </c>
      <c r="BP30" s="113">
        <f t="shared" si="16"/>
        <v>0</v>
      </c>
      <c r="BQ30" s="51"/>
      <c r="BR30" s="95"/>
      <c r="BS30" s="51"/>
      <c r="BT30" s="51"/>
    </row>
    <row r="31" spans="1:72" s="52" customFormat="1" x14ac:dyDescent="0.25">
      <c r="A31" s="51"/>
      <c r="B31" s="108">
        <f t="shared" si="2"/>
        <v>0</v>
      </c>
      <c r="C31" s="118"/>
      <c r="D31" s="124"/>
      <c r="E31" s="106">
        <f t="shared" si="3"/>
        <v>0</v>
      </c>
      <c r="F31" s="107">
        <f t="shared" si="0"/>
        <v>9211534</v>
      </c>
      <c r="G31" s="106">
        <f t="shared" si="4"/>
        <v>0</v>
      </c>
      <c r="H31" s="106">
        <f t="shared" si="5"/>
        <v>0</v>
      </c>
      <c r="I31" s="106">
        <f t="shared" si="6"/>
        <v>0</v>
      </c>
      <c r="J31" s="125"/>
      <c r="K31" s="120"/>
      <c r="L31" s="120"/>
      <c r="M31" s="121"/>
      <c r="N31" s="120"/>
      <c r="O31" s="122"/>
      <c r="P31" s="117" t="str">
        <f t="shared" si="7"/>
        <v>-</v>
      </c>
      <c r="Q31" s="109">
        <f t="shared" si="8"/>
        <v>0</v>
      </c>
      <c r="R31" s="109" t="str">
        <f t="shared" si="9"/>
        <v>-</v>
      </c>
      <c r="S31" s="109" t="e">
        <f t="shared" si="17"/>
        <v>#VALUE!</v>
      </c>
      <c r="T31" s="73"/>
      <c r="U31" s="74"/>
      <c r="V31" s="75"/>
      <c r="W31" s="76"/>
      <c r="X31" s="77"/>
      <c r="Y31" s="72"/>
      <c r="Z31" s="77"/>
      <c r="AA31" s="78"/>
      <c r="AB31" s="77"/>
      <c r="AC31" s="78"/>
      <c r="AD31" s="79"/>
      <c r="AE31" s="72"/>
      <c r="AF31" s="72"/>
      <c r="AG31" s="80"/>
      <c r="AH31" s="72"/>
      <c r="AI31" s="81"/>
      <c r="AJ31" s="79"/>
      <c r="AK31" s="82"/>
      <c r="AL31" s="80"/>
      <c r="AM31" s="83"/>
      <c r="AN31" s="83"/>
      <c r="AO31" s="71"/>
      <c r="AP31" s="84"/>
      <c r="AQ31" s="70"/>
      <c r="AR31" s="84"/>
      <c r="AS31" s="85"/>
      <c r="AT31" s="110" t="str">
        <f t="shared" si="10"/>
        <v>Y</v>
      </c>
      <c r="AU31" s="111">
        <f t="shared" si="11"/>
        <v>0</v>
      </c>
      <c r="AV31" s="123"/>
      <c r="AW31" s="112">
        <f t="shared" si="12"/>
        <v>0</v>
      </c>
      <c r="AX31" s="112">
        <f t="shared" si="13"/>
        <v>0</v>
      </c>
      <c r="AY31" s="48"/>
      <c r="AZ31" s="48"/>
      <c r="BA31" s="48"/>
      <c r="BB31" s="48"/>
      <c r="BC31" s="48"/>
      <c r="BD31" s="48"/>
      <c r="BE31" s="48"/>
      <c r="BF31" s="48"/>
      <c r="BG31" s="48"/>
      <c r="BH31" s="49"/>
      <c r="BI31" s="49"/>
      <c r="BJ31" s="50"/>
      <c r="BK31" s="113" t="s">
        <v>57</v>
      </c>
      <c r="BL31" s="113" t="s">
        <v>58</v>
      </c>
      <c r="BM31" s="114">
        <f t="shared" si="1"/>
        <v>0</v>
      </c>
      <c r="BN31" s="115">
        <f t="shared" si="14"/>
        <v>0</v>
      </c>
      <c r="BO31" s="116">
        <f t="shared" si="15"/>
        <v>0</v>
      </c>
      <c r="BP31" s="113">
        <f t="shared" si="16"/>
        <v>0</v>
      </c>
      <c r="BQ31" s="51"/>
      <c r="BR31" s="95"/>
      <c r="BS31" s="51"/>
      <c r="BT31" s="51"/>
    </row>
    <row r="32" spans="1:72" s="52" customFormat="1" ht="15" customHeight="1" x14ac:dyDescent="0.25">
      <c r="A32" s="51"/>
      <c r="B32" s="108">
        <f t="shared" si="2"/>
        <v>0</v>
      </c>
      <c r="C32" s="118"/>
      <c r="D32" s="124"/>
      <c r="E32" s="106">
        <f t="shared" si="3"/>
        <v>0</v>
      </c>
      <c r="F32" s="107">
        <f t="shared" si="0"/>
        <v>9211534</v>
      </c>
      <c r="G32" s="106">
        <f t="shared" si="4"/>
        <v>0</v>
      </c>
      <c r="H32" s="106">
        <f t="shared" si="5"/>
        <v>0</v>
      </c>
      <c r="I32" s="106">
        <f t="shared" si="6"/>
        <v>0</v>
      </c>
      <c r="J32" s="125"/>
      <c r="K32" s="120"/>
      <c r="L32" s="120"/>
      <c r="M32" s="121"/>
      <c r="N32" s="120"/>
      <c r="O32" s="122"/>
      <c r="P32" s="117" t="str">
        <f t="shared" si="7"/>
        <v>-</v>
      </c>
      <c r="Q32" s="109">
        <f t="shared" si="8"/>
        <v>0</v>
      </c>
      <c r="R32" s="109" t="str">
        <f t="shared" si="9"/>
        <v>-</v>
      </c>
      <c r="S32" s="109" t="e">
        <f t="shared" si="17"/>
        <v>#VALUE!</v>
      </c>
      <c r="T32" s="73"/>
      <c r="U32" s="74"/>
      <c r="V32" s="75"/>
      <c r="W32" s="76"/>
      <c r="X32" s="77"/>
      <c r="Y32" s="72"/>
      <c r="Z32" s="77"/>
      <c r="AA32" s="78"/>
      <c r="AB32" s="77"/>
      <c r="AC32" s="78"/>
      <c r="AD32" s="79"/>
      <c r="AE32" s="72"/>
      <c r="AF32" s="72"/>
      <c r="AG32" s="80"/>
      <c r="AH32" s="72"/>
      <c r="AI32" s="81"/>
      <c r="AJ32" s="79"/>
      <c r="AK32" s="82"/>
      <c r="AL32" s="80"/>
      <c r="AM32" s="83"/>
      <c r="AN32" s="83"/>
      <c r="AO32" s="71"/>
      <c r="AP32" s="84"/>
      <c r="AQ32" s="70"/>
      <c r="AR32" s="84"/>
      <c r="AS32" s="85"/>
      <c r="AT32" s="110" t="str">
        <f t="shared" si="10"/>
        <v>Y</v>
      </c>
      <c r="AU32" s="111">
        <f t="shared" si="11"/>
        <v>0</v>
      </c>
      <c r="AV32" s="123"/>
      <c r="AW32" s="112">
        <f t="shared" si="12"/>
        <v>0</v>
      </c>
      <c r="AX32" s="112">
        <f t="shared" si="13"/>
        <v>0</v>
      </c>
      <c r="AY32" s="48"/>
      <c r="AZ32" s="48"/>
      <c r="BA32" s="48"/>
      <c r="BB32" s="48"/>
      <c r="BC32" s="48"/>
      <c r="BD32" s="48"/>
      <c r="BE32" s="48"/>
      <c r="BF32" s="48"/>
      <c r="BG32" s="48"/>
      <c r="BH32" s="49"/>
      <c r="BI32" s="49"/>
      <c r="BJ32" s="50"/>
      <c r="BK32" s="113" t="s">
        <v>57</v>
      </c>
      <c r="BL32" s="113" t="s">
        <v>58</v>
      </c>
      <c r="BM32" s="114">
        <f t="shared" si="1"/>
        <v>0</v>
      </c>
      <c r="BN32" s="115">
        <f t="shared" si="14"/>
        <v>0</v>
      </c>
      <c r="BO32" s="116">
        <f t="shared" si="15"/>
        <v>0</v>
      </c>
      <c r="BP32" s="113">
        <f t="shared" si="16"/>
        <v>0</v>
      </c>
      <c r="BQ32" s="51"/>
      <c r="BR32" s="95"/>
      <c r="BS32" s="51"/>
      <c r="BT32" s="51"/>
    </row>
    <row r="33" spans="1:72" s="52" customFormat="1" x14ac:dyDescent="0.25">
      <c r="A33" s="51"/>
      <c r="B33" s="108">
        <f t="shared" si="2"/>
        <v>0</v>
      </c>
      <c r="C33" s="118"/>
      <c r="D33" s="124"/>
      <c r="E33" s="106">
        <f t="shared" si="3"/>
        <v>0</v>
      </c>
      <c r="F33" s="107">
        <f t="shared" si="0"/>
        <v>9211534</v>
      </c>
      <c r="G33" s="106">
        <f t="shared" si="4"/>
        <v>0</v>
      </c>
      <c r="H33" s="106">
        <f t="shared" si="5"/>
        <v>0</v>
      </c>
      <c r="I33" s="106">
        <f t="shared" si="6"/>
        <v>0</v>
      </c>
      <c r="J33" s="125"/>
      <c r="K33" s="120"/>
      <c r="L33" s="120"/>
      <c r="M33" s="121"/>
      <c r="N33" s="120"/>
      <c r="O33" s="122"/>
      <c r="P33" s="117" t="str">
        <f t="shared" si="7"/>
        <v>-</v>
      </c>
      <c r="Q33" s="109">
        <f t="shared" si="8"/>
        <v>0</v>
      </c>
      <c r="R33" s="109" t="str">
        <f t="shared" si="9"/>
        <v>-</v>
      </c>
      <c r="S33" s="109" t="e">
        <f t="shared" si="17"/>
        <v>#VALUE!</v>
      </c>
      <c r="T33" s="73"/>
      <c r="U33" s="74"/>
      <c r="V33" s="75"/>
      <c r="W33" s="76"/>
      <c r="X33" s="77"/>
      <c r="Y33" s="72"/>
      <c r="Z33" s="77"/>
      <c r="AA33" s="78"/>
      <c r="AB33" s="77"/>
      <c r="AC33" s="78"/>
      <c r="AD33" s="79"/>
      <c r="AE33" s="72"/>
      <c r="AF33" s="72"/>
      <c r="AG33" s="80"/>
      <c r="AH33" s="72"/>
      <c r="AI33" s="81"/>
      <c r="AJ33" s="79"/>
      <c r="AK33" s="82"/>
      <c r="AL33" s="80"/>
      <c r="AM33" s="83"/>
      <c r="AN33" s="83"/>
      <c r="AO33" s="71"/>
      <c r="AP33" s="84"/>
      <c r="AQ33" s="70"/>
      <c r="AR33" s="84"/>
      <c r="AS33" s="85"/>
      <c r="AT33" s="110" t="str">
        <f t="shared" si="10"/>
        <v>Y</v>
      </c>
      <c r="AU33" s="111">
        <f t="shared" si="11"/>
        <v>0</v>
      </c>
      <c r="AV33" s="123"/>
      <c r="AW33" s="112">
        <f t="shared" si="12"/>
        <v>0</v>
      </c>
      <c r="AX33" s="112">
        <f t="shared" si="13"/>
        <v>0</v>
      </c>
      <c r="AY33" s="48"/>
      <c r="AZ33" s="48"/>
      <c r="BA33" s="48"/>
      <c r="BB33" s="48"/>
      <c r="BC33" s="48"/>
      <c r="BD33" s="48"/>
      <c r="BE33" s="48"/>
      <c r="BF33" s="48"/>
      <c r="BG33" s="48"/>
      <c r="BH33" s="49"/>
      <c r="BI33" s="49"/>
      <c r="BJ33" s="50"/>
      <c r="BK33" s="113" t="s">
        <v>57</v>
      </c>
      <c r="BL33" s="113" t="s">
        <v>58</v>
      </c>
      <c r="BM33" s="114">
        <f t="shared" si="1"/>
        <v>0</v>
      </c>
      <c r="BN33" s="115">
        <f t="shared" si="14"/>
        <v>0</v>
      </c>
      <c r="BO33" s="116">
        <f t="shared" si="15"/>
        <v>0</v>
      </c>
      <c r="BP33" s="113">
        <f t="shared" si="16"/>
        <v>0</v>
      </c>
      <c r="BQ33" s="51"/>
      <c r="BR33" s="95"/>
      <c r="BS33" s="51"/>
      <c r="BT33" s="51"/>
    </row>
    <row r="34" spans="1:72" s="52" customFormat="1" x14ac:dyDescent="0.25">
      <c r="A34" s="51"/>
      <c r="B34" s="108">
        <f t="shared" si="2"/>
        <v>0</v>
      </c>
      <c r="C34" s="118"/>
      <c r="D34" s="124"/>
      <c r="E34" s="106">
        <f t="shared" si="3"/>
        <v>0</v>
      </c>
      <c r="F34" s="107">
        <f t="shared" si="0"/>
        <v>9211534</v>
      </c>
      <c r="G34" s="106">
        <f t="shared" si="4"/>
        <v>0</v>
      </c>
      <c r="H34" s="106">
        <f t="shared" si="5"/>
        <v>0</v>
      </c>
      <c r="I34" s="106">
        <f t="shared" si="6"/>
        <v>0</v>
      </c>
      <c r="J34" s="125"/>
      <c r="K34" s="120"/>
      <c r="L34" s="120"/>
      <c r="M34" s="121"/>
      <c r="N34" s="120"/>
      <c r="O34" s="122"/>
      <c r="P34" s="117" t="str">
        <f t="shared" si="7"/>
        <v>-</v>
      </c>
      <c r="Q34" s="109">
        <f t="shared" si="8"/>
        <v>0</v>
      </c>
      <c r="R34" s="109" t="str">
        <f t="shared" si="9"/>
        <v>-</v>
      </c>
      <c r="S34" s="109" t="e">
        <f t="shared" si="17"/>
        <v>#VALUE!</v>
      </c>
      <c r="T34" s="73"/>
      <c r="U34" s="74"/>
      <c r="V34" s="75"/>
      <c r="W34" s="76"/>
      <c r="X34" s="77"/>
      <c r="Y34" s="72"/>
      <c r="Z34" s="77"/>
      <c r="AA34" s="78"/>
      <c r="AB34" s="77"/>
      <c r="AC34" s="78"/>
      <c r="AD34" s="79"/>
      <c r="AE34" s="72"/>
      <c r="AF34" s="72"/>
      <c r="AG34" s="80"/>
      <c r="AH34" s="72"/>
      <c r="AI34" s="81"/>
      <c r="AJ34" s="79"/>
      <c r="AK34" s="82"/>
      <c r="AL34" s="80"/>
      <c r="AM34" s="83"/>
      <c r="AN34" s="83"/>
      <c r="AO34" s="71"/>
      <c r="AP34" s="84"/>
      <c r="AQ34" s="70"/>
      <c r="AR34" s="84"/>
      <c r="AS34" s="85"/>
      <c r="AT34" s="110" t="str">
        <f t="shared" si="10"/>
        <v>Y</v>
      </c>
      <c r="AU34" s="111">
        <f t="shared" si="11"/>
        <v>0</v>
      </c>
      <c r="AV34" s="123"/>
      <c r="AW34" s="112">
        <f t="shared" si="12"/>
        <v>0</v>
      </c>
      <c r="AX34" s="112">
        <f t="shared" si="13"/>
        <v>0</v>
      </c>
      <c r="AY34" s="48"/>
      <c r="AZ34" s="48"/>
      <c r="BA34" s="48"/>
      <c r="BB34" s="48"/>
      <c r="BC34" s="48"/>
      <c r="BD34" s="48"/>
      <c r="BE34" s="48"/>
      <c r="BF34" s="48"/>
      <c r="BG34" s="48"/>
      <c r="BH34" s="49"/>
      <c r="BI34" s="49"/>
      <c r="BJ34" s="50"/>
      <c r="BK34" s="113" t="s">
        <v>57</v>
      </c>
      <c r="BL34" s="113" t="s">
        <v>58</v>
      </c>
      <c r="BM34" s="114">
        <f t="shared" si="1"/>
        <v>0</v>
      </c>
      <c r="BN34" s="115">
        <f t="shared" si="14"/>
        <v>0</v>
      </c>
      <c r="BO34" s="116">
        <f t="shared" si="15"/>
        <v>0</v>
      </c>
      <c r="BP34" s="113">
        <f t="shared" si="16"/>
        <v>0</v>
      </c>
      <c r="BQ34" s="51"/>
      <c r="BR34" s="95"/>
      <c r="BS34" s="51"/>
      <c r="BT34" s="51"/>
    </row>
    <row r="35" spans="1:72" s="54" customFormat="1" x14ac:dyDescent="0.25">
      <c r="A35" s="53"/>
      <c r="B35" s="108">
        <f t="shared" si="2"/>
        <v>0</v>
      </c>
      <c r="C35" s="118"/>
      <c r="D35" s="124"/>
      <c r="E35" s="106">
        <f t="shared" si="3"/>
        <v>0</v>
      </c>
      <c r="F35" s="107">
        <f t="shared" si="0"/>
        <v>9211534</v>
      </c>
      <c r="G35" s="106">
        <f t="shared" si="4"/>
        <v>0</v>
      </c>
      <c r="H35" s="106">
        <f t="shared" si="5"/>
        <v>0</v>
      </c>
      <c r="I35" s="106">
        <f t="shared" si="6"/>
        <v>0</v>
      </c>
      <c r="J35" s="125"/>
      <c r="K35" s="120"/>
      <c r="L35" s="120"/>
      <c r="M35" s="121"/>
      <c r="N35" s="120"/>
      <c r="O35" s="122"/>
      <c r="P35" s="117" t="str">
        <f t="shared" si="7"/>
        <v>-</v>
      </c>
      <c r="Q35" s="109">
        <f t="shared" si="8"/>
        <v>0</v>
      </c>
      <c r="R35" s="109" t="str">
        <f t="shared" si="9"/>
        <v>-</v>
      </c>
      <c r="S35" s="109" t="e">
        <f t="shared" si="17"/>
        <v>#VALUE!</v>
      </c>
      <c r="T35" s="73"/>
      <c r="U35" s="74"/>
      <c r="V35" s="75"/>
      <c r="W35" s="76"/>
      <c r="X35" s="77"/>
      <c r="Y35" s="72"/>
      <c r="Z35" s="77"/>
      <c r="AA35" s="78"/>
      <c r="AB35" s="77"/>
      <c r="AC35" s="78"/>
      <c r="AD35" s="79"/>
      <c r="AE35" s="72"/>
      <c r="AF35" s="72"/>
      <c r="AG35" s="80"/>
      <c r="AH35" s="72"/>
      <c r="AI35" s="81"/>
      <c r="AJ35" s="79"/>
      <c r="AK35" s="82"/>
      <c r="AL35" s="80"/>
      <c r="AM35" s="83"/>
      <c r="AN35" s="83"/>
      <c r="AO35" s="71"/>
      <c r="AP35" s="84"/>
      <c r="AQ35" s="70"/>
      <c r="AR35" s="84"/>
      <c r="AS35" s="85"/>
      <c r="AT35" s="110" t="str">
        <f t="shared" si="10"/>
        <v>Y</v>
      </c>
      <c r="AU35" s="111">
        <f t="shared" si="11"/>
        <v>0</v>
      </c>
      <c r="AV35" s="123"/>
      <c r="AW35" s="112">
        <f t="shared" si="12"/>
        <v>0</v>
      </c>
      <c r="AX35" s="112">
        <f t="shared" si="13"/>
        <v>0</v>
      </c>
      <c r="AY35" s="48"/>
      <c r="AZ35" s="48"/>
      <c r="BA35" s="48"/>
      <c r="BB35" s="48"/>
      <c r="BC35" s="48"/>
      <c r="BD35" s="48"/>
      <c r="BE35" s="48"/>
      <c r="BF35" s="48"/>
      <c r="BG35" s="48"/>
      <c r="BH35" s="49"/>
      <c r="BI35" s="49"/>
      <c r="BJ35" s="50"/>
      <c r="BK35" s="113" t="s">
        <v>57</v>
      </c>
      <c r="BL35" s="113" t="s">
        <v>58</v>
      </c>
      <c r="BM35" s="114">
        <f t="shared" si="1"/>
        <v>0</v>
      </c>
      <c r="BN35" s="115">
        <f t="shared" si="14"/>
        <v>0</v>
      </c>
      <c r="BO35" s="116">
        <f t="shared" si="15"/>
        <v>0</v>
      </c>
      <c r="BP35" s="113">
        <f t="shared" si="16"/>
        <v>0</v>
      </c>
      <c r="BQ35" s="53"/>
      <c r="BR35" s="95"/>
      <c r="BS35" s="51"/>
      <c r="BT35" s="53"/>
    </row>
    <row r="36" spans="1:72" s="54" customFormat="1" x14ac:dyDescent="0.25">
      <c r="A36" s="53"/>
      <c r="B36" s="108">
        <f t="shared" si="2"/>
        <v>0</v>
      </c>
      <c r="C36" s="118"/>
      <c r="D36" s="124"/>
      <c r="E36" s="106">
        <f t="shared" si="3"/>
        <v>0</v>
      </c>
      <c r="F36" s="107">
        <f t="shared" si="0"/>
        <v>9211534</v>
      </c>
      <c r="G36" s="106">
        <f t="shared" si="4"/>
        <v>0</v>
      </c>
      <c r="H36" s="106">
        <f t="shared" si="5"/>
        <v>0</v>
      </c>
      <c r="I36" s="106">
        <f t="shared" si="6"/>
        <v>0</v>
      </c>
      <c r="J36" s="125"/>
      <c r="K36" s="120"/>
      <c r="L36" s="120"/>
      <c r="M36" s="121"/>
      <c r="N36" s="120"/>
      <c r="O36" s="122"/>
      <c r="P36" s="117" t="str">
        <f t="shared" si="7"/>
        <v>-</v>
      </c>
      <c r="Q36" s="109">
        <f t="shared" si="8"/>
        <v>0</v>
      </c>
      <c r="R36" s="109" t="str">
        <f t="shared" si="9"/>
        <v>-</v>
      </c>
      <c r="S36" s="109" t="e">
        <f t="shared" si="17"/>
        <v>#VALUE!</v>
      </c>
      <c r="T36" s="73"/>
      <c r="U36" s="74"/>
      <c r="V36" s="75"/>
      <c r="W36" s="76"/>
      <c r="X36" s="77"/>
      <c r="Y36" s="72"/>
      <c r="Z36" s="77"/>
      <c r="AA36" s="78"/>
      <c r="AB36" s="77"/>
      <c r="AC36" s="78"/>
      <c r="AD36" s="79"/>
      <c r="AE36" s="72"/>
      <c r="AF36" s="72"/>
      <c r="AG36" s="80"/>
      <c r="AH36" s="72"/>
      <c r="AI36" s="81"/>
      <c r="AJ36" s="79"/>
      <c r="AK36" s="82"/>
      <c r="AL36" s="80"/>
      <c r="AM36" s="83"/>
      <c r="AN36" s="83"/>
      <c r="AO36" s="71"/>
      <c r="AP36" s="84"/>
      <c r="AQ36" s="70"/>
      <c r="AR36" s="84"/>
      <c r="AS36" s="85"/>
      <c r="AT36" s="110" t="str">
        <f t="shared" si="10"/>
        <v>Y</v>
      </c>
      <c r="AU36" s="111">
        <f t="shared" si="11"/>
        <v>0</v>
      </c>
      <c r="AV36" s="123"/>
      <c r="AW36" s="112">
        <f t="shared" si="12"/>
        <v>0</v>
      </c>
      <c r="AX36" s="112">
        <f t="shared" si="13"/>
        <v>0</v>
      </c>
      <c r="AY36" s="48"/>
      <c r="AZ36" s="48"/>
      <c r="BA36" s="48"/>
      <c r="BB36" s="48"/>
      <c r="BC36" s="48"/>
      <c r="BD36" s="48"/>
      <c r="BE36" s="48"/>
      <c r="BF36" s="48"/>
      <c r="BG36" s="48"/>
      <c r="BH36" s="49"/>
      <c r="BI36" s="49"/>
      <c r="BJ36" s="50"/>
      <c r="BK36" s="113" t="s">
        <v>57</v>
      </c>
      <c r="BL36" s="113" t="s">
        <v>58</v>
      </c>
      <c r="BM36" s="114">
        <f t="shared" si="1"/>
        <v>0</v>
      </c>
      <c r="BN36" s="115">
        <f t="shared" si="14"/>
        <v>0</v>
      </c>
      <c r="BO36" s="116">
        <f t="shared" si="15"/>
        <v>0</v>
      </c>
      <c r="BP36" s="113">
        <f t="shared" si="16"/>
        <v>0</v>
      </c>
      <c r="BQ36" s="53"/>
      <c r="BR36" s="95"/>
      <c r="BS36" s="51"/>
      <c r="BT36" s="53"/>
    </row>
    <row r="37" spans="1:72" s="54" customFormat="1" x14ac:dyDescent="0.25">
      <c r="A37" s="53"/>
      <c r="B37" s="108">
        <f t="shared" si="2"/>
        <v>0</v>
      </c>
      <c r="C37" s="118"/>
      <c r="D37" s="124"/>
      <c r="E37" s="106">
        <f t="shared" si="3"/>
        <v>0</v>
      </c>
      <c r="F37" s="107">
        <f t="shared" si="0"/>
        <v>9211534</v>
      </c>
      <c r="G37" s="106">
        <f t="shared" si="4"/>
        <v>0</v>
      </c>
      <c r="H37" s="106">
        <f t="shared" si="5"/>
        <v>0</v>
      </c>
      <c r="I37" s="106">
        <f t="shared" si="6"/>
        <v>0</v>
      </c>
      <c r="J37" s="125"/>
      <c r="K37" s="120"/>
      <c r="L37" s="120"/>
      <c r="M37" s="121"/>
      <c r="N37" s="120"/>
      <c r="O37" s="122"/>
      <c r="P37" s="117" t="str">
        <f t="shared" si="7"/>
        <v>-</v>
      </c>
      <c r="Q37" s="109">
        <f t="shared" si="8"/>
        <v>0</v>
      </c>
      <c r="R37" s="109" t="str">
        <f t="shared" si="9"/>
        <v>-</v>
      </c>
      <c r="S37" s="109" t="e">
        <f t="shared" si="17"/>
        <v>#VALUE!</v>
      </c>
      <c r="T37" s="73"/>
      <c r="U37" s="74"/>
      <c r="V37" s="75"/>
      <c r="W37" s="76"/>
      <c r="X37" s="77"/>
      <c r="Y37" s="72"/>
      <c r="Z37" s="77"/>
      <c r="AA37" s="78"/>
      <c r="AB37" s="77"/>
      <c r="AC37" s="78"/>
      <c r="AD37" s="79"/>
      <c r="AE37" s="72"/>
      <c r="AF37" s="72"/>
      <c r="AG37" s="80"/>
      <c r="AH37" s="72"/>
      <c r="AI37" s="81"/>
      <c r="AJ37" s="79"/>
      <c r="AK37" s="82"/>
      <c r="AL37" s="80"/>
      <c r="AM37" s="83"/>
      <c r="AN37" s="83"/>
      <c r="AO37" s="71"/>
      <c r="AP37" s="84"/>
      <c r="AQ37" s="70"/>
      <c r="AR37" s="84"/>
      <c r="AS37" s="85"/>
      <c r="AT37" s="110" t="str">
        <f t="shared" si="10"/>
        <v>Y</v>
      </c>
      <c r="AU37" s="111">
        <f t="shared" si="11"/>
        <v>0</v>
      </c>
      <c r="AV37" s="123"/>
      <c r="AW37" s="112">
        <f t="shared" si="12"/>
        <v>0</v>
      </c>
      <c r="AX37" s="112">
        <f t="shared" si="13"/>
        <v>0</v>
      </c>
      <c r="AY37" s="48"/>
      <c r="AZ37" s="48"/>
      <c r="BA37" s="48"/>
      <c r="BB37" s="48"/>
      <c r="BC37" s="48"/>
      <c r="BD37" s="48"/>
      <c r="BE37" s="48"/>
      <c r="BF37" s="48"/>
      <c r="BG37" s="48"/>
      <c r="BH37" s="49"/>
      <c r="BI37" s="49"/>
      <c r="BJ37" s="50"/>
      <c r="BK37" s="113" t="s">
        <v>57</v>
      </c>
      <c r="BL37" s="113" t="s">
        <v>58</v>
      </c>
      <c r="BM37" s="114">
        <f t="shared" si="1"/>
        <v>0</v>
      </c>
      <c r="BN37" s="115">
        <f t="shared" si="14"/>
        <v>0</v>
      </c>
      <c r="BO37" s="116">
        <f t="shared" si="15"/>
        <v>0</v>
      </c>
      <c r="BP37" s="113">
        <f t="shared" si="16"/>
        <v>0</v>
      </c>
      <c r="BQ37" s="53"/>
      <c r="BR37" s="95"/>
      <c r="BS37" s="51"/>
      <c r="BT37" s="53"/>
    </row>
    <row r="38" spans="1:72" s="54" customFormat="1" x14ac:dyDescent="0.25">
      <c r="A38" s="53"/>
      <c r="B38" s="108">
        <f t="shared" si="2"/>
        <v>0</v>
      </c>
      <c r="C38" s="118"/>
      <c r="D38" s="124"/>
      <c r="E38" s="106">
        <f t="shared" si="3"/>
        <v>0</v>
      </c>
      <c r="F38" s="107">
        <f t="shared" si="0"/>
        <v>9211534</v>
      </c>
      <c r="G38" s="106">
        <f t="shared" si="4"/>
        <v>0</v>
      </c>
      <c r="H38" s="106">
        <f t="shared" si="5"/>
        <v>0</v>
      </c>
      <c r="I38" s="106">
        <f t="shared" si="6"/>
        <v>0</v>
      </c>
      <c r="J38" s="125"/>
      <c r="K38" s="120"/>
      <c r="L38" s="120"/>
      <c r="M38" s="121"/>
      <c r="N38" s="120"/>
      <c r="O38" s="122"/>
      <c r="P38" s="117" t="str">
        <f t="shared" si="7"/>
        <v>-</v>
      </c>
      <c r="Q38" s="109">
        <f t="shared" si="8"/>
        <v>0</v>
      </c>
      <c r="R38" s="109" t="str">
        <f t="shared" si="9"/>
        <v>-</v>
      </c>
      <c r="S38" s="109" t="e">
        <f>(R38-Q38)/R38</f>
        <v>#VALUE!</v>
      </c>
      <c r="T38" s="73"/>
      <c r="U38" s="74"/>
      <c r="V38" s="75"/>
      <c r="W38" s="76"/>
      <c r="X38" s="77"/>
      <c r="Y38" s="72"/>
      <c r="Z38" s="77"/>
      <c r="AA38" s="78"/>
      <c r="AB38" s="77"/>
      <c r="AC38" s="78"/>
      <c r="AD38" s="79"/>
      <c r="AE38" s="72"/>
      <c r="AF38" s="72"/>
      <c r="AG38" s="80"/>
      <c r="AH38" s="72"/>
      <c r="AI38" s="81"/>
      <c r="AJ38" s="79"/>
      <c r="AK38" s="82"/>
      <c r="AL38" s="80"/>
      <c r="AM38" s="83"/>
      <c r="AN38" s="83"/>
      <c r="AO38" s="71"/>
      <c r="AP38" s="84"/>
      <c r="AQ38" s="70"/>
      <c r="AR38" s="84"/>
      <c r="AS38" s="85"/>
      <c r="AT38" s="110" t="str">
        <f t="shared" si="10"/>
        <v>Y</v>
      </c>
      <c r="AU38" s="111">
        <f t="shared" si="11"/>
        <v>0</v>
      </c>
      <c r="AV38" s="123"/>
      <c r="AW38" s="112">
        <f t="shared" si="12"/>
        <v>0</v>
      </c>
      <c r="AX38" s="112">
        <f t="shared" si="13"/>
        <v>0</v>
      </c>
      <c r="AY38" s="48"/>
      <c r="AZ38" s="48"/>
      <c r="BA38" s="48"/>
      <c r="BB38" s="48"/>
      <c r="BC38" s="48"/>
      <c r="BD38" s="48"/>
      <c r="BE38" s="48"/>
      <c r="BF38" s="48"/>
      <c r="BG38" s="48"/>
      <c r="BH38" s="49"/>
      <c r="BI38" s="49"/>
      <c r="BJ38" s="50"/>
      <c r="BK38" s="113" t="s">
        <v>57</v>
      </c>
      <c r="BL38" s="113" t="s">
        <v>58</v>
      </c>
      <c r="BM38" s="114">
        <f t="shared" si="1"/>
        <v>0</v>
      </c>
      <c r="BN38" s="115">
        <f t="shared" si="14"/>
        <v>0</v>
      </c>
      <c r="BO38" s="116">
        <f t="shared" si="15"/>
        <v>0</v>
      </c>
      <c r="BP38" s="113">
        <f t="shared" si="16"/>
        <v>0</v>
      </c>
      <c r="BQ38" s="53"/>
      <c r="BR38" s="53"/>
      <c r="BS38" s="53"/>
      <c r="BT38" s="53"/>
    </row>
    <row r="39" spans="1:72" x14ac:dyDescent="0.25">
      <c r="A39" s="53"/>
      <c r="B39" s="108">
        <f t="shared" si="2"/>
        <v>0</v>
      </c>
      <c r="C39" s="118"/>
      <c r="D39" s="124"/>
      <c r="E39" s="106">
        <f t="shared" si="3"/>
        <v>0</v>
      </c>
      <c r="F39" s="107">
        <f t="shared" si="0"/>
        <v>9211534</v>
      </c>
      <c r="G39" s="106">
        <f t="shared" si="4"/>
        <v>0</v>
      </c>
      <c r="H39" s="106">
        <f t="shared" si="5"/>
        <v>0</v>
      </c>
      <c r="I39" s="106">
        <f t="shared" si="6"/>
        <v>0</v>
      </c>
      <c r="J39" s="125"/>
      <c r="K39" s="120"/>
      <c r="L39" s="120"/>
      <c r="M39" s="121"/>
      <c r="N39" s="120"/>
      <c r="O39" s="122"/>
      <c r="P39" s="117" t="str">
        <f t="shared" ref="P39:P50" si="18">IFERROR(O39/L39,"-")</f>
        <v>-</v>
      </c>
      <c r="Q39" s="109">
        <f t="shared" si="8"/>
        <v>0</v>
      </c>
      <c r="R39" s="109" t="str">
        <f t="shared" si="9"/>
        <v>-</v>
      </c>
      <c r="S39" s="109" t="e">
        <f t="shared" ref="S39:S49" si="19">(R39-Q39)/R39</f>
        <v>#VALUE!</v>
      </c>
      <c r="T39" s="73"/>
      <c r="U39" s="74"/>
      <c r="V39" s="75"/>
      <c r="W39" s="76"/>
      <c r="X39" s="77"/>
      <c r="Y39" s="72"/>
      <c r="Z39" s="77"/>
      <c r="AA39" s="78"/>
      <c r="AB39" s="77"/>
      <c r="AC39" s="78"/>
      <c r="AD39" s="79"/>
      <c r="AE39" s="72"/>
      <c r="AF39" s="72"/>
      <c r="AG39" s="80"/>
      <c r="AH39" s="72"/>
      <c r="AI39" s="81"/>
      <c r="AJ39" s="79"/>
      <c r="AK39" s="82"/>
      <c r="AL39" s="80"/>
      <c r="AM39" s="83"/>
      <c r="AN39" s="83"/>
      <c r="AO39" s="71"/>
      <c r="AP39" s="84"/>
      <c r="AQ39" s="70"/>
      <c r="AR39" s="84"/>
      <c r="AS39" s="85"/>
      <c r="AT39" s="110" t="str">
        <f t="shared" si="10"/>
        <v>Y</v>
      </c>
      <c r="AU39" s="111">
        <f t="shared" si="11"/>
        <v>0</v>
      </c>
      <c r="AV39" s="123"/>
      <c r="AW39" s="112">
        <f t="shared" si="12"/>
        <v>0</v>
      </c>
      <c r="AX39" s="112">
        <f t="shared" si="13"/>
        <v>0</v>
      </c>
      <c r="AY39" s="48"/>
      <c r="AZ39" s="48"/>
      <c r="BA39" s="48"/>
      <c r="BB39" s="48"/>
      <c r="BC39" s="48"/>
      <c r="BD39" s="48"/>
      <c r="BE39" s="48"/>
      <c r="BF39" s="48"/>
      <c r="BG39" s="48"/>
      <c r="BH39" s="49"/>
      <c r="BI39" s="49"/>
      <c r="BJ39" s="50"/>
      <c r="BK39" s="113" t="s">
        <v>57</v>
      </c>
      <c r="BL39" s="113" t="s">
        <v>58</v>
      </c>
      <c r="BM39" s="114">
        <f t="shared" si="1"/>
        <v>0</v>
      </c>
      <c r="BN39" s="115">
        <f t="shared" si="14"/>
        <v>0</v>
      </c>
      <c r="BO39" s="116">
        <f t="shared" si="15"/>
        <v>0</v>
      </c>
      <c r="BP39" s="113">
        <f t="shared" si="16"/>
        <v>0</v>
      </c>
      <c r="BQ39" s="53"/>
    </row>
    <row r="40" spans="1:72" s="2" customFormat="1" x14ac:dyDescent="0.2">
      <c r="A40" s="53"/>
      <c r="B40" s="108">
        <f t="shared" si="2"/>
        <v>0</v>
      </c>
      <c r="C40" s="118"/>
      <c r="D40" s="124"/>
      <c r="E40" s="106">
        <f t="shared" si="3"/>
        <v>0</v>
      </c>
      <c r="F40" s="107">
        <f t="shared" si="0"/>
        <v>9211534</v>
      </c>
      <c r="G40" s="106">
        <f t="shared" si="4"/>
        <v>0</v>
      </c>
      <c r="H40" s="106">
        <f t="shared" si="5"/>
        <v>0</v>
      </c>
      <c r="I40" s="106">
        <f t="shared" si="6"/>
        <v>0</v>
      </c>
      <c r="J40" s="125"/>
      <c r="K40" s="120"/>
      <c r="L40" s="120"/>
      <c r="M40" s="121"/>
      <c r="N40" s="120"/>
      <c r="O40" s="122"/>
      <c r="P40" s="117" t="str">
        <f t="shared" si="18"/>
        <v>-</v>
      </c>
      <c r="Q40" s="109">
        <f t="shared" si="8"/>
        <v>0</v>
      </c>
      <c r="R40" s="109" t="str">
        <f t="shared" si="9"/>
        <v>-</v>
      </c>
      <c r="S40" s="109" t="e">
        <f t="shared" si="19"/>
        <v>#VALUE!</v>
      </c>
      <c r="T40" s="73"/>
      <c r="U40" s="74"/>
      <c r="V40" s="75"/>
      <c r="W40" s="76"/>
      <c r="X40" s="77"/>
      <c r="Y40" s="72"/>
      <c r="Z40" s="77"/>
      <c r="AA40" s="78"/>
      <c r="AB40" s="77"/>
      <c r="AC40" s="78"/>
      <c r="AD40" s="79"/>
      <c r="AE40" s="72"/>
      <c r="AF40" s="72"/>
      <c r="AG40" s="80"/>
      <c r="AH40" s="72"/>
      <c r="AI40" s="81"/>
      <c r="AJ40" s="79"/>
      <c r="AK40" s="82"/>
      <c r="AL40" s="80"/>
      <c r="AM40" s="83"/>
      <c r="AN40" s="83"/>
      <c r="AO40" s="71"/>
      <c r="AP40" s="84"/>
      <c r="AQ40" s="70"/>
      <c r="AR40" s="84"/>
      <c r="AS40" s="85"/>
      <c r="AT40" s="110" t="str">
        <f t="shared" si="10"/>
        <v>Y</v>
      </c>
      <c r="AU40" s="111">
        <f t="shared" si="11"/>
        <v>0</v>
      </c>
      <c r="AV40" s="123"/>
      <c r="AW40" s="112">
        <f t="shared" si="12"/>
        <v>0</v>
      </c>
      <c r="AX40" s="112">
        <f t="shared" si="13"/>
        <v>0</v>
      </c>
      <c r="AY40" s="48"/>
      <c r="AZ40" s="48"/>
      <c r="BA40" s="48"/>
      <c r="BB40" s="48"/>
      <c r="BC40" s="48"/>
      <c r="BD40" s="48"/>
      <c r="BE40" s="48"/>
      <c r="BF40" s="48"/>
      <c r="BG40" s="48"/>
      <c r="BH40" s="49"/>
      <c r="BI40" s="49"/>
      <c r="BJ40" s="50"/>
      <c r="BK40" s="113" t="s">
        <v>57</v>
      </c>
      <c r="BL40" s="113" t="s">
        <v>58</v>
      </c>
      <c r="BM40" s="114">
        <f t="shared" si="1"/>
        <v>0</v>
      </c>
      <c r="BN40" s="115">
        <f t="shared" si="14"/>
        <v>0</v>
      </c>
      <c r="BO40" s="116">
        <f t="shared" si="15"/>
        <v>0</v>
      </c>
      <c r="BP40" s="113">
        <f t="shared" si="16"/>
        <v>0</v>
      </c>
      <c r="BQ40" s="53"/>
      <c r="BR40" s="104"/>
      <c r="BS40" s="104"/>
      <c r="BT40" s="104"/>
    </row>
    <row r="41" spans="1:72" s="2" customFormat="1" x14ac:dyDescent="0.2">
      <c r="A41" s="53"/>
      <c r="B41" s="108">
        <f t="shared" si="2"/>
        <v>0</v>
      </c>
      <c r="C41" s="118"/>
      <c r="D41" s="124"/>
      <c r="E41" s="106">
        <f t="shared" si="3"/>
        <v>0</v>
      </c>
      <c r="F41" s="107">
        <f t="shared" si="0"/>
        <v>9211534</v>
      </c>
      <c r="G41" s="106">
        <f t="shared" si="4"/>
        <v>0</v>
      </c>
      <c r="H41" s="106">
        <f t="shared" si="5"/>
        <v>0</v>
      </c>
      <c r="I41" s="106">
        <f t="shared" si="6"/>
        <v>0</v>
      </c>
      <c r="J41" s="125"/>
      <c r="K41" s="120"/>
      <c r="L41" s="120"/>
      <c r="M41" s="121"/>
      <c r="N41" s="120"/>
      <c r="O41" s="122"/>
      <c r="P41" s="117" t="str">
        <f t="shared" si="18"/>
        <v>-</v>
      </c>
      <c r="Q41" s="109">
        <f t="shared" si="8"/>
        <v>0</v>
      </c>
      <c r="R41" s="109" t="str">
        <f t="shared" si="9"/>
        <v>-</v>
      </c>
      <c r="S41" s="109" t="e">
        <f t="shared" si="19"/>
        <v>#VALUE!</v>
      </c>
      <c r="T41" s="73"/>
      <c r="U41" s="74"/>
      <c r="V41" s="75"/>
      <c r="W41" s="76"/>
      <c r="X41" s="77"/>
      <c r="Y41" s="72"/>
      <c r="Z41" s="77"/>
      <c r="AA41" s="78"/>
      <c r="AB41" s="77"/>
      <c r="AC41" s="78"/>
      <c r="AD41" s="79"/>
      <c r="AE41" s="72"/>
      <c r="AF41" s="72"/>
      <c r="AG41" s="80"/>
      <c r="AH41" s="72"/>
      <c r="AI41" s="81"/>
      <c r="AJ41" s="79"/>
      <c r="AK41" s="82"/>
      <c r="AL41" s="80"/>
      <c r="AM41" s="83"/>
      <c r="AN41" s="83"/>
      <c r="AO41" s="71"/>
      <c r="AP41" s="84"/>
      <c r="AQ41" s="70"/>
      <c r="AR41" s="84"/>
      <c r="AS41" s="85"/>
      <c r="AT41" s="110" t="str">
        <f t="shared" si="10"/>
        <v>Y</v>
      </c>
      <c r="AU41" s="111">
        <f t="shared" si="11"/>
        <v>0</v>
      </c>
      <c r="AV41" s="123"/>
      <c r="AW41" s="112">
        <f t="shared" si="12"/>
        <v>0</v>
      </c>
      <c r="AX41" s="112">
        <f t="shared" si="13"/>
        <v>0</v>
      </c>
      <c r="AY41" s="48"/>
      <c r="AZ41" s="48"/>
      <c r="BA41" s="48"/>
      <c r="BB41" s="48"/>
      <c r="BC41" s="48"/>
      <c r="BD41" s="48"/>
      <c r="BE41" s="48"/>
      <c r="BF41" s="48"/>
      <c r="BG41" s="48"/>
      <c r="BH41" s="49"/>
      <c r="BI41" s="49"/>
      <c r="BJ41" s="50"/>
      <c r="BK41" s="113" t="s">
        <v>57</v>
      </c>
      <c r="BL41" s="113" t="s">
        <v>58</v>
      </c>
      <c r="BM41" s="114">
        <f t="shared" si="1"/>
        <v>0</v>
      </c>
      <c r="BN41" s="115">
        <f t="shared" si="14"/>
        <v>0</v>
      </c>
      <c r="BO41" s="116">
        <f t="shared" si="15"/>
        <v>0</v>
      </c>
      <c r="BP41" s="113">
        <f t="shared" si="16"/>
        <v>0</v>
      </c>
      <c r="BQ41" s="53"/>
      <c r="BR41" s="104"/>
      <c r="BS41" s="104"/>
      <c r="BT41" s="104"/>
    </row>
    <row r="42" spans="1:72" s="2" customFormat="1" x14ac:dyDescent="0.2">
      <c r="A42" s="53"/>
      <c r="B42" s="108">
        <f t="shared" si="2"/>
        <v>0</v>
      </c>
      <c r="C42" s="118"/>
      <c r="D42" s="124"/>
      <c r="E42" s="106">
        <f t="shared" si="3"/>
        <v>0</v>
      </c>
      <c r="F42" s="107">
        <f t="shared" si="0"/>
        <v>9211534</v>
      </c>
      <c r="G42" s="106">
        <f t="shared" si="4"/>
        <v>0</v>
      </c>
      <c r="H42" s="106">
        <f t="shared" si="5"/>
        <v>0</v>
      </c>
      <c r="I42" s="106">
        <f t="shared" si="6"/>
        <v>0</v>
      </c>
      <c r="J42" s="125"/>
      <c r="K42" s="120"/>
      <c r="L42" s="120"/>
      <c r="M42" s="121"/>
      <c r="N42" s="120"/>
      <c r="O42" s="122"/>
      <c r="P42" s="117" t="str">
        <f t="shared" si="18"/>
        <v>-</v>
      </c>
      <c r="Q42" s="109">
        <f t="shared" si="8"/>
        <v>0</v>
      </c>
      <c r="R42" s="109" t="str">
        <f t="shared" si="9"/>
        <v>-</v>
      </c>
      <c r="S42" s="109" t="e">
        <f t="shared" si="19"/>
        <v>#VALUE!</v>
      </c>
      <c r="T42" s="73"/>
      <c r="U42" s="74"/>
      <c r="V42" s="75"/>
      <c r="W42" s="76"/>
      <c r="X42" s="77"/>
      <c r="Y42" s="72"/>
      <c r="Z42" s="77"/>
      <c r="AA42" s="78"/>
      <c r="AB42" s="77"/>
      <c r="AC42" s="78"/>
      <c r="AD42" s="79"/>
      <c r="AE42" s="72"/>
      <c r="AF42" s="72"/>
      <c r="AG42" s="80"/>
      <c r="AH42" s="72"/>
      <c r="AI42" s="81"/>
      <c r="AJ42" s="79"/>
      <c r="AK42" s="82"/>
      <c r="AL42" s="80"/>
      <c r="AM42" s="83"/>
      <c r="AN42" s="83"/>
      <c r="AO42" s="71"/>
      <c r="AP42" s="84"/>
      <c r="AQ42" s="70"/>
      <c r="AR42" s="84"/>
      <c r="AS42" s="85"/>
      <c r="AT42" s="110" t="str">
        <f t="shared" si="10"/>
        <v>Y</v>
      </c>
      <c r="AU42" s="111">
        <f t="shared" si="11"/>
        <v>0</v>
      </c>
      <c r="AV42" s="123"/>
      <c r="AW42" s="112">
        <f t="shared" si="12"/>
        <v>0</v>
      </c>
      <c r="AX42" s="112">
        <f t="shared" si="13"/>
        <v>0</v>
      </c>
      <c r="AY42" s="48"/>
      <c r="AZ42" s="48"/>
      <c r="BA42" s="48"/>
      <c r="BB42" s="48"/>
      <c r="BC42" s="48"/>
      <c r="BD42" s="48"/>
      <c r="BE42" s="48"/>
      <c r="BF42" s="48"/>
      <c r="BG42" s="48"/>
      <c r="BH42" s="49"/>
      <c r="BI42" s="49"/>
      <c r="BJ42" s="50"/>
      <c r="BK42" s="113" t="s">
        <v>57</v>
      </c>
      <c r="BL42" s="113" t="s">
        <v>58</v>
      </c>
      <c r="BM42" s="114">
        <f t="shared" si="1"/>
        <v>0</v>
      </c>
      <c r="BN42" s="115">
        <f t="shared" si="14"/>
        <v>0</v>
      </c>
      <c r="BO42" s="116">
        <f t="shared" si="15"/>
        <v>0</v>
      </c>
      <c r="BP42" s="113">
        <f t="shared" si="16"/>
        <v>0</v>
      </c>
      <c r="BQ42" s="53"/>
      <c r="BR42" s="104"/>
      <c r="BS42" s="104"/>
      <c r="BT42" s="104"/>
    </row>
    <row r="43" spans="1:72" s="2" customFormat="1" x14ac:dyDescent="0.2">
      <c r="A43" s="53"/>
      <c r="B43" s="108">
        <f t="shared" si="2"/>
        <v>0</v>
      </c>
      <c r="C43" s="118"/>
      <c r="D43" s="124"/>
      <c r="E43" s="106">
        <f t="shared" si="3"/>
        <v>0</v>
      </c>
      <c r="F43" s="107">
        <f t="shared" si="0"/>
        <v>9211534</v>
      </c>
      <c r="G43" s="106">
        <f t="shared" si="4"/>
        <v>0</v>
      </c>
      <c r="H43" s="106">
        <f t="shared" si="5"/>
        <v>0</v>
      </c>
      <c r="I43" s="106">
        <f t="shared" si="6"/>
        <v>0</v>
      </c>
      <c r="J43" s="125"/>
      <c r="K43" s="120"/>
      <c r="L43" s="120"/>
      <c r="M43" s="121"/>
      <c r="N43" s="120"/>
      <c r="O43" s="122"/>
      <c r="P43" s="117" t="str">
        <f t="shared" si="18"/>
        <v>-</v>
      </c>
      <c r="Q43" s="109">
        <f t="shared" si="8"/>
        <v>0</v>
      </c>
      <c r="R43" s="109" t="str">
        <f t="shared" si="9"/>
        <v>-</v>
      </c>
      <c r="S43" s="109" t="e">
        <f t="shared" si="19"/>
        <v>#VALUE!</v>
      </c>
      <c r="T43" s="73"/>
      <c r="U43" s="74"/>
      <c r="V43" s="75"/>
      <c r="W43" s="76"/>
      <c r="X43" s="77"/>
      <c r="Y43" s="72"/>
      <c r="Z43" s="77"/>
      <c r="AA43" s="78"/>
      <c r="AB43" s="77"/>
      <c r="AC43" s="78"/>
      <c r="AD43" s="79"/>
      <c r="AE43" s="72"/>
      <c r="AF43" s="72"/>
      <c r="AG43" s="80"/>
      <c r="AH43" s="72"/>
      <c r="AI43" s="81"/>
      <c r="AJ43" s="79"/>
      <c r="AK43" s="82"/>
      <c r="AL43" s="80"/>
      <c r="AM43" s="83"/>
      <c r="AN43" s="83"/>
      <c r="AO43" s="71"/>
      <c r="AP43" s="84"/>
      <c r="AQ43" s="70"/>
      <c r="AR43" s="84"/>
      <c r="AS43" s="85"/>
      <c r="AT43" s="110" t="str">
        <f t="shared" si="10"/>
        <v>Y</v>
      </c>
      <c r="AU43" s="111">
        <f t="shared" si="11"/>
        <v>0</v>
      </c>
      <c r="AV43" s="123"/>
      <c r="AW43" s="112">
        <f t="shared" si="12"/>
        <v>0</v>
      </c>
      <c r="AX43" s="112">
        <f t="shared" si="13"/>
        <v>0</v>
      </c>
      <c r="AY43" s="48"/>
      <c r="AZ43" s="48"/>
      <c r="BA43" s="48"/>
      <c r="BB43" s="48"/>
      <c r="BC43" s="48"/>
      <c r="BD43" s="48"/>
      <c r="BE43" s="48"/>
      <c r="BF43" s="48"/>
      <c r="BG43" s="48"/>
      <c r="BH43" s="49"/>
      <c r="BI43" s="49"/>
      <c r="BJ43" s="50"/>
      <c r="BK43" s="113" t="s">
        <v>57</v>
      </c>
      <c r="BL43" s="113" t="s">
        <v>58</v>
      </c>
      <c r="BM43" s="114">
        <f t="shared" si="1"/>
        <v>0</v>
      </c>
      <c r="BN43" s="115">
        <f t="shared" si="14"/>
        <v>0</v>
      </c>
      <c r="BO43" s="116">
        <f t="shared" si="15"/>
        <v>0</v>
      </c>
      <c r="BP43" s="113">
        <f t="shared" si="16"/>
        <v>0</v>
      </c>
      <c r="BQ43" s="53"/>
      <c r="BR43" s="104"/>
      <c r="BS43" s="104"/>
      <c r="BT43" s="104"/>
    </row>
    <row r="44" spans="1:72" s="12" customFormat="1" x14ac:dyDescent="0.2">
      <c r="A44" s="53"/>
      <c r="B44" s="108">
        <f t="shared" si="2"/>
        <v>0</v>
      </c>
      <c r="C44" s="118"/>
      <c r="D44" s="124"/>
      <c r="E44" s="106">
        <f t="shared" si="3"/>
        <v>0</v>
      </c>
      <c r="F44" s="107">
        <f t="shared" si="0"/>
        <v>9211534</v>
      </c>
      <c r="G44" s="106">
        <f t="shared" si="4"/>
        <v>0</v>
      </c>
      <c r="H44" s="106">
        <f t="shared" si="5"/>
        <v>0</v>
      </c>
      <c r="I44" s="106">
        <f t="shared" si="6"/>
        <v>0</v>
      </c>
      <c r="J44" s="125"/>
      <c r="K44" s="120"/>
      <c r="L44" s="120"/>
      <c r="M44" s="121"/>
      <c r="N44" s="120"/>
      <c r="O44" s="122"/>
      <c r="P44" s="117" t="str">
        <f t="shared" si="18"/>
        <v>-</v>
      </c>
      <c r="Q44" s="109">
        <f t="shared" si="8"/>
        <v>0</v>
      </c>
      <c r="R44" s="109" t="str">
        <f t="shared" si="9"/>
        <v>-</v>
      </c>
      <c r="S44" s="109" t="e">
        <f t="shared" si="19"/>
        <v>#VALUE!</v>
      </c>
      <c r="T44" s="73"/>
      <c r="U44" s="74"/>
      <c r="V44" s="75"/>
      <c r="W44" s="76"/>
      <c r="X44" s="77"/>
      <c r="Y44" s="72"/>
      <c r="Z44" s="77"/>
      <c r="AA44" s="78"/>
      <c r="AB44" s="77"/>
      <c r="AC44" s="78"/>
      <c r="AD44" s="79"/>
      <c r="AE44" s="72"/>
      <c r="AF44" s="72"/>
      <c r="AG44" s="80"/>
      <c r="AH44" s="72"/>
      <c r="AI44" s="81"/>
      <c r="AJ44" s="79"/>
      <c r="AK44" s="82"/>
      <c r="AL44" s="80"/>
      <c r="AM44" s="83"/>
      <c r="AN44" s="83"/>
      <c r="AO44" s="71"/>
      <c r="AP44" s="84"/>
      <c r="AQ44" s="70"/>
      <c r="AR44" s="84"/>
      <c r="AS44" s="85"/>
      <c r="AT44" s="110" t="str">
        <f t="shared" si="10"/>
        <v>Y</v>
      </c>
      <c r="AU44" s="111">
        <f t="shared" si="11"/>
        <v>0</v>
      </c>
      <c r="AV44" s="123"/>
      <c r="AW44" s="112">
        <f t="shared" si="12"/>
        <v>0</v>
      </c>
      <c r="AX44" s="112">
        <f t="shared" si="13"/>
        <v>0</v>
      </c>
      <c r="AY44" s="48"/>
      <c r="AZ44" s="48"/>
      <c r="BA44" s="48"/>
      <c r="BB44" s="48"/>
      <c r="BC44" s="48"/>
      <c r="BD44" s="48"/>
      <c r="BE44" s="48"/>
      <c r="BF44" s="48"/>
      <c r="BG44" s="48"/>
      <c r="BH44" s="49"/>
      <c r="BI44" s="49"/>
      <c r="BJ44" s="50"/>
      <c r="BK44" s="113" t="s">
        <v>57</v>
      </c>
      <c r="BL44" s="113" t="s">
        <v>58</v>
      </c>
      <c r="BM44" s="114">
        <f t="shared" si="1"/>
        <v>0</v>
      </c>
      <c r="BN44" s="115">
        <f t="shared" si="14"/>
        <v>0</v>
      </c>
      <c r="BO44" s="116">
        <f t="shared" si="15"/>
        <v>0</v>
      </c>
      <c r="BP44" s="113">
        <f t="shared" si="16"/>
        <v>0</v>
      </c>
      <c r="BQ44" s="53"/>
      <c r="BR44" s="105"/>
      <c r="BS44" s="105"/>
      <c r="BT44" s="105"/>
    </row>
    <row r="45" spans="1:72" s="12" customFormat="1" x14ac:dyDescent="0.2">
      <c r="A45" s="53"/>
      <c r="B45" s="108">
        <f t="shared" si="2"/>
        <v>0</v>
      </c>
      <c r="C45" s="118"/>
      <c r="D45" s="124"/>
      <c r="E45" s="106">
        <f t="shared" si="3"/>
        <v>0</v>
      </c>
      <c r="F45" s="107">
        <f t="shared" si="0"/>
        <v>9211534</v>
      </c>
      <c r="G45" s="106">
        <f t="shared" si="4"/>
        <v>0</v>
      </c>
      <c r="H45" s="106">
        <f t="shared" si="5"/>
        <v>0</v>
      </c>
      <c r="I45" s="106">
        <f t="shared" si="6"/>
        <v>0</v>
      </c>
      <c r="J45" s="125"/>
      <c r="K45" s="120"/>
      <c r="L45" s="120"/>
      <c r="M45" s="121"/>
      <c r="N45" s="120"/>
      <c r="O45" s="122"/>
      <c r="P45" s="117" t="str">
        <f t="shared" si="18"/>
        <v>-</v>
      </c>
      <c r="Q45" s="109">
        <f t="shared" si="8"/>
        <v>0</v>
      </c>
      <c r="R45" s="109" t="str">
        <f t="shared" si="9"/>
        <v>-</v>
      </c>
      <c r="S45" s="109" t="e">
        <f t="shared" si="19"/>
        <v>#VALUE!</v>
      </c>
      <c r="T45" s="73"/>
      <c r="U45" s="74"/>
      <c r="V45" s="75"/>
      <c r="W45" s="76"/>
      <c r="X45" s="77"/>
      <c r="Y45" s="72"/>
      <c r="Z45" s="77"/>
      <c r="AA45" s="78"/>
      <c r="AB45" s="77"/>
      <c r="AC45" s="78"/>
      <c r="AD45" s="79"/>
      <c r="AE45" s="72"/>
      <c r="AF45" s="72"/>
      <c r="AG45" s="80"/>
      <c r="AH45" s="72"/>
      <c r="AI45" s="81"/>
      <c r="AJ45" s="79"/>
      <c r="AK45" s="82"/>
      <c r="AL45" s="80"/>
      <c r="AM45" s="83"/>
      <c r="AN45" s="83"/>
      <c r="AO45" s="71"/>
      <c r="AP45" s="84"/>
      <c r="AQ45" s="70"/>
      <c r="AR45" s="84"/>
      <c r="AS45" s="85"/>
      <c r="AT45" s="110" t="str">
        <f t="shared" si="10"/>
        <v>Y</v>
      </c>
      <c r="AU45" s="111">
        <f t="shared" si="11"/>
        <v>0</v>
      </c>
      <c r="AV45" s="123"/>
      <c r="AW45" s="112">
        <f t="shared" si="12"/>
        <v>0</v>
      </c>
      <c r="AX45" s="112">
        <f t="shared" si="13"/>
        <v>0</v>
      </c>
      <c r="AY45" s="48"/>
      <c r="AZ45" s="48"/>
      <c r="BA45" s="48"/>
      <c r="BB45" s="48"/>
      <c r="BC45" s="48"/>
      <c r="BD45" s="48"/>
      <c r="BE45" s="48"/>
      <c r="BF45" s="48"/>
      <c r="BG45" s="48"/>
      <c r="BH45" s="49"/>
      <c r="BI45" s="49"/>
      <c r="BJ45" s="50"/>
      <c r="BK45" s="113" t="s">
        <v>57</v>
      </c>
      <c r="BL45" s="113" t="s">
        <v>58</v>
      </c>
      <c r="BM45" s="114">
        <f t="shared" si="1"/>
        <v>0</v>
      </c>
      <c r="BN45" s="115">
        <f t="shared" si="14"/>
        <v>0</v>
      </c>
      <c r="BO45" s="116">
        <f t="shared" si="15"/>
        <v>0</v>
      </c>
      <c r="BP45" s="113">
        <f t="shared" si="16"/>
        <v>0</v>
      </c>
      <c r="BQ45" s="53"/>
      <c r="BR45" s="105"/>
      <c r="BS45" s="105"/>
      <c r="BT45" s="105"/>
    </row>
    <row r="46" spans="1:72" s="12" customFormat="1" x14ac:dyDescent="0.2">
      <c r="A46" s="53"/>
      <c r="B46" s="108">
        <f t="shared" si="2"/>
        <v>0</v>
      </c>
      <c r="C46" s="118"/>
      <c r="D46" s="124"/>
      <c r="E46" s="106">
        <f t="shared" si="3"/>
        <v>0</v>
      </c>
      <c r="F46" s="107">
        <f t="shared" si="0"/>
        <v>9211534</v>
      </c>
      <c r="G46" s="106">
        <f t="shared" si="4"/>
        <v>0</v>
      </c>
      <c r="H46" s="106">
        <f t="shared" si="5"/>
        <v>0</v>
      </c>
      <c r="I46" s="106">
        <f t="shared" si="6"/>
        <v>0</v>
      </c>
      <c r="J46" s="125"/>
      <c r="K46" s="120"/>
      <c r="L46" s="120"/>
      <c r="M46" s="121"/>
      <c r="N46" s="120"/>
      <c r="O46" s="122"/>
      <c r="P46" s="117" t="str">
        <f t="shared" si="18"/>
        <v>-</v>
      </c>
      <c r="Q46" s="109">
        <f t="shared" si="8"/>
        <v>0</v>
      </c>
      <c r="R46" s="109" t="str">
        <f t="shared" si="9"/>
        <v>-</v>
      </c>
      <c r="S46" s="109" t="e">
        <f t="shared" si="19"/>
        <v>#VALUE!</v>
      </c>
      <c r="T46" s="73"/>
      <c r="U46" s="74"/>
      <c r="V46" s="75"/>
      <c r="W46" s="76"/>
      <c r="X46" s="77"/>
      <c r="Y46" s="72"/>
      <c r="Z46" s="77"/>
      <c r="AA46" s="78"/>
      <c r="AB46" s="77"/>
      <c r="AC46" s="78"/>
      <c r="AD46" s="79"/>
      <c r="AE46" s="72"/>
      <c r="AF46" s="72"/>
      <c r="AG46" s="80"/>
      <c r="AH46" s="72"/>
      <c r="AI46" s="81"/>
      <c r="AJ46" s="79"/>
      <c r="AK46" s="82"/>
      <c r="AL46" s="80"/>
      <c r="AM46" s="83"/>
      <c r="AN46" s="83"/>
      <c r="AO46" s="71"/>
      <c r="AP46" s="84"/>
      <c r="AQ46" s="70"/>
      <c r="AR46" s="84"/>
      <c r="AS46" s="85"/>
      <c r="AT46" s="110" t="str">
        <f t="shared" si="10"/>
        <v>Y</v>
      </c>
      <c r="AU46" s="111">
        <f t="shared" si="11"/>
        <v>0</v>
      </c>
      <c r="AV46" s="123"/>
      <c r="AW46" s="112">
        <f t="shared" si="12"/>
        <v>0</v>
      </c>
      <c r="AX46" s="112">
        <f t="shared" si="13"/>
        <v>0</v>
      </c>
      <c r="AY46" s="48"/>
      <c r="AZ46" s="48"/>
      <c r="BA46" s="48"/>
      <c r="BB46" s="48"/>
      <c r="BC46" s="48"/>
      <c r="BD46" s="48"/>
      <c r="BE46" s="48"/>
      <c r="BF46" s="48"/>
      <c r="BG46" s="48"/>
      <c r="BH46" s="49"/>
      <c r="BI46" s="49"/>
      <c r="BJ46" s="50"/>
      <c r="BK46" s="113" t="s">
        <v>57</v>
      </c>
      <c r="BL46" s="113" t="s">
        <v>58</v>
      </c>
      <c r="BM46" s="114">
        <f t="shared" si="1"/>
        <v>0</v>
      </c>
      <c r="BN46" s="115">
        <f t="shared" si="14"/>
        <v>0</v>
      </c>
      <c r="BO46" s="116">
        <f t="shared" si="15"/>
        <v>0</v>
      </c>
      <c r="BP46" s="113">
        <f t="shared" si="16"/>
        <v>0</v>
      </c>
      <c r="BQ46" s="53"/>
      <c r="BR46" s="105"/>
      <c r="BS46" s="105"/>
      <c r="BT46" s="105"/>
    </row>
    <row r="47" spans="1:72" x14ac:dyDescent="0.25">
      <c r="A47" s="53"/>
      <c r="B47" s="108">
        <f t="shared" si="2"/>
        <v>0</v>
      </c>
      <c r="C47" s="118"/>
      <c r="D47" s="124"/>
      <c r="E47" s="106">
        <f t="shared" si="3"/>
        <v>0</v>
      </c>
      <c r="F47" s="107">
        <f t="shared" si="0"/>
        <v>9211534</v>
      </c>
      <c r="G47" s="106">
        <f t="shared" si="4"/>
        <v>0</v>
      </c>
      <c r="H47" s="106">
        <f t="shared" si="5"/>
        <v>0</v>
      </c>
      <c r="I47" s="106">
        <f t="shared" si="6"/>
        <v>0</v>
      </c>
      <c r="J47" s="125"/>
      <c r="K47" s="120"/>
      <c r="L47" s="120"/>
      <c r="M47" s="121"/>
      <c r="N47" s="120"/>
      <c r="O47" s="122"/>
      <c r="P47" s="117" t="str">
        <f t="shared" si="18"/>
        <v>-</v>
      </c>
      <c r="Q47" s="109">
        <f t="shared" si="8"/>
        <v>0</v>
      </c>
      <c r="R47" s="109" t="str">
        <f t="shared" si="9"/>
        <v>-</v>
      </c>
      <c r="S47" s="109" t="e">
        <f t="shared" si="19"/>
        <v>#VALUE!</v>
      </c>
      <c r="T47" s="73"/>
      <c r="U47" s="74"/>
      <c r="V47" s="75"/>
      <c r="W47" s="76"/>
      <c r="X47" s="77"/>
      <c r="Y47" s="72"/>
      <c r="Z47" s="77"/>
      <c r="AA47" s="78"/>
      <c r="AB47" s="77"/>
      <c r="AC47" s="78"/>
      <c r="AD47" s="79"/>
      <c r="AE47" s="72"/>
      <c r="AF47" s="72"/>
      <c r="AG47" s="80"/>
      <c r="AH47" s="72"/>
      <c r="AI47" s="81"/>
      <c r="AJ47" s="79"/>
      <c r="AK47" s="82"/>
      <c r="AL47" s="80"/>
      <c r="AM47" s="83"/>
      <c r="AN47" s="83"/>
      <c r="AO47" s="71"/>
      <c r="AP47" s="84"/>
      <c r="AQ47" s="70"/>
      <c r="AR47" s="84"/>
      <c r="AS47" s="85"/>
      <c r="AT47" s="110" t="str">
        <f t="shared" si="10"/>
        <v>Y</v>
      </c>
      <c r="AU47" s="111">
        <f t="shared" si="11"/>
        <v>0</v>
      </c>
      <c r="AV47" s="123"/>
      <c r="AW47" s="112">
        <f t="shared" si="12"/>
        <v>0</v>
      </c>
      <c r="AX47" s="112">
        <f t="shared" si="13"/>
        <v>0</v>
      </c>
      <c r="AY47" s="48"/>
      <c r="AZ47" s="48"/>
      <c r="BA47" s="48"/>
      <c r="BB47" s="48"/>
      <c r="BC47" s="48"/>
      <c r="BD47" s="48"/>
      <c r="BE47" s="48"/>
      <c r="BF47" s="48"/>
      <c r="BG47" s="48"/>
      <c r="BH47" s="49"/>
      <c r="BI47" s="49"/>
      <c r="BJ47" s="50"/>
      <c r="BK47" s="113" t="s">
        <v>57</v>
      </c>
      <c r="BL47" s="113" t="s">
        <v>58</v>
      </c>
      <c r="BM47" s="114">
        <f t="shared" si="1"/>
        <v>0</v>
      </c>
      <c r="BN47" s="115">
        <f t="shared" si="14"/>
        <v>0</v>
      </c>
      <c r="BO47" s="116">
        <f t="shared" si="15"/>
        <v>0</v>
      </c>
      <c r="BP47" s="113">
        <f t="shared" si="16"/>
        <v>0</v>
      </c>
      <c r="BQ47" s="53"/>
    </row>
    <row r="48" spans="1:72" x14ac:dyDescent="0.25">
      <c r="A48" s="53"/>
      <c r="B48" s="108">
        <f t="shared" si="2"/>
        <v>0</v>
      </c>
      <c r="C48" s="118"/>
      <c r="D48" s="124"/>
      <c r="E48" s="106">
        <f t="shared" si="3"/>
        <v>0</v>
      </c>
      <c r="F48" s="107">
        <f t="shared" si="0"/>
        <v>9211534</v>
      </c>
      <c r="G48" s="106">
        <f t="shared" si="4"/>
        <v>0</v>
      </c>
      <c r="H48" s="106">
        <f t="shared" si="5"/>
        <v>0</v>
      </c>
      <c r="I48" s="106">
        <f t="shared" si="6"/>
        <v>0</v>
      </c>
      <c r="J48" s="125"/>
      <c r="K48" s="120"/>
      <c r="L48" s="120"/>
      <c r="M48" s="121"/>
      <c r="N48" s="120"/>
      <c r="O48" s="122"/>
      <c r="P48" s="117" t="str">
        <f t="shared" si="18"/>
        <v>-</v>
      </c>
      <c r="Q48" s="109">
        <f t="shared" si="8"/>
        <v>0</v>
      </c>
      <c r="R48" s="109" t="str">
        <f t="shared" si="9"/>
        <v>-</v>
      </c>
      <c r="S48" s="109" t="e">
        <f t="shared" si="19"/>
        <v>#VALUE!</v>
      </c>
      <c r="T48" s="73"/>
      <c r="U48" s="74"/>
      <c r="V48" s="75"/>
      <c r="W48" s="76"/>
      <c r="X48" s="77"/>
      <c r="Y48" s="72"/>
      <c r="Z48" s="77"/>
      <c r="AA48" s="78"/>
      <c r="AB48" s="77"/>
      <c r="AC48" s="78"/>
      <c r="AD48" s="79"/>
      <c r="AE48" s="72"/>
      <c r="AF48" s="72"/>
      <c r="AG48" s="80"/>
      <c r="AH48" s="72"/>
      <c r="AI48" s="81"/>
      <c r="AJ48" s="79"/>
      <c r="AK48" s="82"/>
      <c r="AL48" s="80"/>
      <c r="AM48" s="83"/>
      <c r="AN48" s="83"/>
      <c r="AO48" s="71"/>
      <c r="AP48" s="84"/>
      <c r="AQ48" s="70"/>
      <c r="AR48" s="84"/>
      <c r="AS48" s="85"/>
      <c r="AT48" s="110" t="str">
        <f t="shared" si="10"/>
        <v>Y</v>
      </c>
      <c r="AU48" s="111">
        <f t="shared" si="11"/>
        <v>0</v>
      </c>
      <c r="AV48" s="123"/>
      <c r="AW48" s="112">
        <f t="shared" si="12"/>
        <v>0</v>
      </c>
      <c r="AX48" s="112">
        <f t="shared" si="13"/>
        <v>0</v>
      </c>
      <c r="AY48" s="48"/>
      <c r="AZ48" s="48"/>
      <c r="BA48" s="48"/>
      <c r="BB48" s="48"/>
      <c r="BC48" s="48"/>
      <c r="BD48" s="48"/>
      <c r="BE48" s="48"/>
      <c r="BF48" s="48"/>
      <c r="BG48" s="48"/>
      <c r="BH48" s="49"/>
      <c r="BI48" s="49"/>
      <c r="BJ48" s="50"/>
      <c r="BK48" s="113" t="s">
        <v>57</v>
      </c>
      <c r="BL48" s="113" t="s">
        <v>58</v>
      </c>
      <c r="BM48" s="114">
        <f t="shared" si="1"/>
        <v>0</v>
      </c>
      <c r="BN48" s="115">
        <f t="shared" si="14"/>
        <v>0</v>
      </c>
      <c r="BO48" s="116">
        <f t="shared" si="15"/>
        <v>0</v>
      </c>
      <c r="BP48" s="113">
        <f t="shared" si="16"/>
        <v>0</v>
      </c>
      <c r="BQ48" s="53"/>
    </row>
    <row r="49" spans="1:72" x14ac:dyDescent="0.25">
      <c r="A49" s="53"/>
      <c r="B49" s="108">
        <f t="shared" si="2"/>
        <v>0</v>
      </c>
      <c r="C49" s="118"/>
      <c r="D49" s="124"/>
      <c r="E49" s="106">
        <f t="shared" si="3"/>
        <v>0</v>
      </c>
      <c r="F49" s="107">
        <f t="shared" si="0"/>
        <v>9211534</v>
      </c>
      <c r="G49" s="106">
        <f t="shared" si="4"/>
        <v>0</v>
      </c>
      <c r="H49" s="106">
        <f t="shared" si="5"/>
        <v>0</v>
      </c>
      <c r="I49" s="106">
        <f t="shared" si="6"/>
        <v>0</v>
      </c>
      <c r="J49" s="125"/>
      <c r="K49" s="120"/>
      <c r="L49" s="120"/>
      <c r="M49" s="121"/>
      <c r="N49" s="120"/>
      <c r="O49" s="122"/>
      <c r="P49" s="117" t="str">
        <f t="shared" si="18"/>
        <v>-</v>
      </c>
      <c r="Q49" s="109">
        <f t="shared" si="8"/>
        <v>0</v>
      </c>
      <c r="R49" s="109" t="str">
        <f t="shared" si="9"/>
        <v>-</v>
      </c>
      <c r="S49" s="109" t="e">
        <f t="shared" si="19"/>
        <v>#VALUE!</v>
      </c>
      <c r="T49" s="73"/>
      <c r="U49" s="74"/>
      <c r="V49" s="75"/>
      <c r="W49" s="76"/>
      <c r="X49" s="77"/>
      <c r="Y49" s="72"/>
      <c r="Z49" s="77"/>
      <c r="AA49" s="78"/>
      <c r="AB49" s="77"/>
      <c r="AC49" s="78"/>
      <c r="AD49" s="79"/>
      <c r="AE49" s="72"/>
      <c r="AF49" s="72"/>
      <c r="AG49" s="80"/>
      <c r="AH49" s="72"/>
      <c r="AI49" s="81"/>
      <c r="AJ49" s="79"/>
      <c r="AK49" s="82"/>
      <c r="AL49" s="80"/>
      <c r="AM49" s="83"/>
      <c r="AN49" s="83"/>
      <c r="AO49" s="71"/>
      <c r="AP49" s="84"/>
      <c r="AQ49" s="70"/>
      <c r="AR49" s="84"/>
      <c r="AS49" s="85"/>
      <c r="AT49" s="110" t="str">
        <f t="shared" si="10"/>
        <v>Y</v>
      </c>
      <c r="AU49" s="111">
        <f t="shared" si="11"/>
        <v>0</v>
      </c>
      <c r="AV49" s="123"/>
      <c r="AW49" s="112">
        <f t="shared" si="12"/>
        <v>0</v>
      </c>
      <c r="AX49" s="112">
        <f t="shared" si="13"/>
        <v>0</v>
      </c>
      <c r="AY49" s="48"/>
      <c r="AZ49" s="48"/>
      <c r="BA49" s="48"/>
      <c r="BB49" s="48"/>
      <c r="BC49" s="48"/>
      <c r="BD49" s="48"/>
      <c r="BE49" s="48"/>
      <c r="BF49" s="48"/>
      <c r="BG49" s="48"/>
      <c r="BH49" s="49"/>
      <c r="BI49" s="49"/>
      <c r="BJ49" s="50"/>
      <c r="BK49" s="113" t="s">
        <v>57</v>
      </c>
      <c r="BL49" s="113" t="s">
        <v>58</v>
      </c>
      <c r="BM49" s="114">
        <f t="shared" si="1"/>
        <v>0</v>
      </c>
      <c r="BN49" s="115">
        <f t="shared" si="14"/>
        <v>0</v>
      </c>
      <c r="BO49" s="116">
        <f t="shared" si="15"/>
        <v>0</v>
      </c>
      <c r="BP49" s="113">
        <f t="shared" si="16"/>
        <v>0</v>
      </c>
      <c r="BQ49" s="53"/>
    </row>
    <row r="50" spans="1:72" s="12" customFormat="1" x14ac:dyDescent="0.2">
      <c r="A50" s="53"/>
      <c r="B50" s="108">
        <f t="shared" si="2"/>
        <v>0</v>
      </c>
      <c r="C50" s="118"/>
      <c r="D50" s="124"/>
      <c r="E50" s="106">
        <f t="shared" si="3"/>
        <v>0</v>
      </c>
      <c r="F50" s="107">
        <f t="shared" si="0"/>
        <v>9211534</v>
      </c>
      <c r="G50" s="106">
        <f t="shared" si="4"/>
        <v>0</v>
      </c>
      <c r="H50" s="106">
        <f t="shared" si="5"/>
        <v>0</v>
      </c>
      <c r="I50" s="106">
        <f t="shared" si="6"/>
        <v>0</v>
      </c>
      <c r="J50" s="125"/>
      <c r="K50" s="120"/>
      <c r="L50" s="120"/>
      <c r="M50" s="121"/>
      <c r="N50" s="120"/>
      <c r="O50" s="122"/>
      <c r="P50" s="117" t="str">
        <f t="shared" si="18"/>
        <v>-</v>
      </c>
      <c r="Q50" s="109">
        <f t="shared" si="8"/>
        <v>0</v>
      </c>
      <c r="R50" s="109" t="str">
        <f t="shared" si="9"/>
        <v>-</v>
      </c>
      <c r="S50" s="109" t="e">
        <f>(R50-Q50)/R50</f>
        <v>#VALUE!</v>
      </c>
      <c r="T50" s="73"/>
      <c r="U50" s="74"/>
      <c r="V50" s="75"/>
      <c r="W50" s="76"/>
      <c r="X50" s="77"/>
      <c r="Y50" s="72"/>
      <c r="Z50" s="77"/>
      <c r="AA50" s="78"/>
      <c r="AB50" s="77"/>
      <c r="AC50" s="78"/>
      <c r="AD50" s="79"/>
      <c r="AE50" s="72"/>
      <c r="AF50" s="72"/>
      <c r="AG50" s="80"/>
      <c r="AH50" s="72"/>
      <c r="AI50" s="81"/>
      <c r="AJ50" s="79"/>
      <c r="AK50" s="82"/>
      <c r="AL50" s="80"/>
      <c r="AM50" s="83"/>
      <c r="AN50" s="83"/>
      <c r="AO50" s="71"/>
      <c r="AP50" s="84"/>
      <c r="AQ50" s="70"/>
      <c r="AR50" s="84"/>
      <c r="AS50" s="85"/>
      <c r="AT50" s="110" t="str">
        <f t="shared" si="10"/>
        <v>Y</v>
      </c>
      <c r="AU50" s="111">
        <f t="shared" si="11"/>
        <v>0</v>
      </c>
      <c r="AV50" s="123"/>
      <c r="AW50" s="112">
        <f t="shared" si="12"/>
        <v>0</v>
      </c>
      <c r="AX50" s="112">
        <f t="shared" si="13"/>
        <v>0</v>
      </c>
      <c r="AY50" s="48"/>
      <c r="AZ50" s="48"/>
      <c r="BA50" s="48"/>
      <c r="BB50" s="48"/>
      <c r="BC50" s="48"/>
      <c r="BD50" s="48"/>
      <c r="BE50" s="48"/>
      <c r="BF50" s="48"/>
      <c r="BG50" s="48"/>
      <c r="BH50" s="49"/>
      <c r="BI50" s="49"/>
      <c r="BJ50" s="50"/>
      <c r="BK50" s="113" t="s">
        <v>57</v>
      </c>
      <c r="BL50" s="113" t="s">
        <v>58</v>
      </c>
      <c r="BM50" s="114">
        <f t="shared" si="1"/>
        <v>0</v>
      </c>
      <c r="BN50" s="115">
        <f t="shared" si="14"/>
        <v>0</v>
      </c>
      <c r="BO50" s="116">
        <f t="shared" si="15"/>
        <v>0</v>
      </c>
      <c r="BP50" s="113">
        <f t="shared" si="16"/>
        <v>0</v>
      </c>
      <c r="BQ50" s="53"/>
      <c r="BR50" s="105"/>
      <c r="BS50" s="105"/>
      <c r="BT50" s="105"/>
    </row>
    <row r="51" spans="1:72" s="12" customFormat="1" x14ac:dyDescent="0.2">
      <c r="A51" s="53"/>
      <c r="B51" s="108">
        <f t="shared" si="2"/>
        <v>0</v>
      </c>
      <c r="C51" s="118"/>
      <c r="D51" s="124"/>
      <c r="E51" s="106">
        <f t="shared" si="3"/>
        <v>0</v>
      </c>
      <c r="F51" s="107">
        <f t="shared" si="0"/>
        <v>9211534</v>
      </c>
      <c r="G51" s="106">
        <f t="shared" si="4"/>
        <v>0</v>
      </c>
      <c r="H51" s="106">
        <f t="shared" si="5"/>
        <v>0</v>
      </c>
      <c r="I51" s="106">
        <f t="shared" si="6"/>
        <v>0</v>
      </c>
      <c r="J51" s="125"/>
      <c r="K51" s="120"/>
      <c r="L51" s="120"/>
      <c r="M51" s="121"/>
      <c r="N51" s="120"/>
      <c r="O51" s="122"/>
      <c r="P51" s="117" t="str">
        <f>IFERROR(O51/L51,"-")</f>
        <v>-</v>
      </c>
      <c r="Q51" s="109">
        <f t="shared" si="8"/>
        <v>0</v>
      </c>
      <c r="R51" s="109" t="str">
        <f t="shared" si="9"/>
        <v>-</v>
      </c>
      <c r="S51" s="109" t="e">
        <f>(R51-Q51)/R51</f>
        <v>#VALUE!</v>
      </c>
      <c r="T51" s="73"/>
      <c r="U51" s="74"/>
      <c r="V51" s="75"/>
      <c r="W51" s="76"/>
      <c r="X51" s="77"/>
      <c r="Y51" s="72"/>
      <c r="Z51" s="77"/>
      <c r="AA51" s="78"/>
      <c r="AB51" s="77"/>
      <c r="AC51" s="78"/>
      <c r="AD51" s="79"/>
      <c r="AE51" s="72"/>
      <c r="AF51" s="72"/>
      <c r="AG51" s="80"/>
      <c r="AH51" s="72"/>
      <c r="AI51" s="81"/>
      <c r="AJ51" s="79"/>
      <c r="AK51" s="82"/>
      <c r="AL51" s="80"/>
      <c r="AM51" s="83"/>
      <c r="AN51" s="83"/>
      <c r="AO51" s="71"/>
      <c r="AP51" s="84"/>
      <c r="AQ51" s="70"/>
      <c r="AR51" s="84"/>
      <c r="AS51" s="85"/>
      <c r="AT51" s="110" t="str">
        <f t="shared" si="10"/>
        <v>Y</v>
      </c>
      <c r="AU51" s="111">
        <f t="shared" si="11"/>
        <v>0</v>
      </c>
      <c r="AV51" s="123"/>
      <c r="AW51" s="112">
        <f t="shared" si="12"/>
        <v>0</v>
      </c>
      <c r="AX51" s="112">
        <f t="shared" si="13"/>
        <v>0</v>
      </c>
      <c r="AY51" s="48"/>
      <c r="AZ51" s="48"/>
      <c r="BA51" s="48"/>
      <c r="BB51" s="48"/>
      <c r="BC51" s="48"/>
      <c r="BD51" s="48"/>
      <c r="BE51" s="48"/>
      <c r="BF51" s="48"/>
      <c r="BG51" s="48"/>
      <c r="BH51" s="49"/>
      <c r="BI51" s="49"/>
      <c r="BJ51" s="50"/>
      <c r="BK51" s="113" t="s">
        <v>57</v>
      </c>
      <c r="BL51" s="113" t="s">
        <v>58</v>
      </c>
      <c r="BM51" s="114">
        <f t="shared" si="1"/>
        <v>0</v>
      </c>
      <c r="BN51" s="115">
        <f t="shared" si="14"/>
        <v>0</v>
      </c>
      <c r="BO51" s="116">
        <f t="shared" si="15"/>
        <v>0</v>
      </c>
      <c r="BP51" s="113">
        <f t="shared" si="16"/>
        <v>0</v>
      </c>
      <c r="BQ51" s="53"/>
      <c r="BR51" s="105"/>
      <c r="BS51" s="105"/>
      <c r="BT51" s="105"/>
    </row>
    <row r="52" spans="1:72" s="12" customFormat="1" x14ac:dyDescent="0.2">
      <c r="A52" s="53"/>
      <c r="B52" s="108">
        <f t="shared" si="2"/>
        <v>0</v>
      </c>
      <c r="C52" s="118"/>
      <c r="D52" s="124"/>
      <c r="E52" s="106">
        <f t="shared" si="3"/>
        <v>0</v>
      </c>
      <c r="F52" s="107">
        <f t="shared" si="0"/>
        <v>9211534</v>
      </c>
      <c r="G52" s="106">
        <f t="shared" si="4"/>
        <v>0</v>
      </c>
      <c r="H52" s="106">
        <f t="shared" si="5"/>
        <v>0</v>
      </c>
      <c r="I52" s="106">
        <f t="shared" si="6"/>
        <v>0</v>
      </c>
      <c r="J52" s="125"/>
      <c r="K52" s="120"/>
      <c r="L52" s="120"/>
      <c r="M52" s="121"/>
      <c r="N52" s="120"/>
      <c r="O52" s="122"/>
      <c r="P52" s="117" t="str">
        <f>IFERROR(O52/L52,"-")</f>
        <v>-</v>
      </c>
      <c r="Q52" s="109">
        <f t="shared" si="8"/>
        <v>0</v>
      </c>
      <c r="R52" s="109" t="str">
        <f t="shared" si="9"/>
        <v>-</v>
      </c>
      <c r="S52" s="109" t="e">
        <f>(R52-Q52)/R52</f>
        <v>#VALUE!</v>
      </c>
      <c r="T52" s="73"/>
      <c r="U52" s="74"/>
      <c r="V52" s="75"/>
      <c r="W52" s="76"/>
      <c r="X52" s="77"/>
      <c r="Y52" s="72"/>
      <c r="Z52" s="77"/>
      <c r="AA52" s="78"/>
      <c r="AB52" s="77"/>
      <c r="AC52" s="78"/>
      <c r="AD52" s="79"/>
      <c r="AE52" s="72"/>
      <c r="AF52" s="72"/>
      <c r="AG52" s="80"/>
      <c r="AH52" s="72"/>
      <c r="AI52" s="81"/>
      <c r="AJ52" s="79"/>
      <c r="AK52" s="82"/>
      <c r="AL52" s="80"/>
      <c r="AM52" s="83"/>
      <c r="AN52" s="83"/>
      <c r="AO52" s="71"/>
      <c r="AP52" s="84"/>
      <c r="AQ52" s="70"/>
      <c r="AR52" s="84"/>
      <c r="AS52" s="85"/>
      <c r="AT52" s="110" t="str">
        <f t="shared" si="10"/>
        <v>Y</v>
      </c>
      <c r="AU52" s="111">
        <f t="shared" si="11"/>
        <v>0</v>
      </c>
      <c r="AV52" s="123"/>
      <c r="AW52" s="112">
        <f t="shared" si="12"/>
        <v>0</v>
      </c>
      <c r="AX52" s="112">
        <f t="shared" si="13"/>
        <v>0</v>
      </c>
      <c r="AY52" s="48"/>
      <c r="AZ52" s="48"/>
      <c r="BA52" s="48"/>
      <c r="BB52" s="48"/>
      <c r="BC52" s="48"/>
      <c r="BD52" s="48"/>
      <c r="BE52" s="48"/>
      <c r="BF52" s="48"/>
      <c r="BG52" s="48"/>
      <c r="BH52" s="49"/>
      <c r="BI52" s="49"/>
      <c r="BJ52" s="50"/>
      <c r="BK52" s="113" t="s">
        <v>57</v>
      </c>
      <c r="BL52" s="113" t="s">
        <v>58</v>
      </c>
      <c r="BM52" s="114">
        <f t="shared" si="1"/>
        <v>0</v>
      </c>
      <c r="BN52" s="115">
        <f t="shared" si="14"/>
        <v>0</v>
      </c>
      <c r="BO52" s="116">
        <f t="shared" si="15"/>
        <v>0</v>
      </c>
      <c r="BP52" s="113">
        <f t="shared" si="16"/>
        <v>0</v>
      </c>
      <c r="BQ52" s="53"/>
      <c r="BR52" s="105"/>
      <c r="BS52" s="105"/>
      <c r="BT52" s="105"/>
    </row>
    <row r="53" spans="1:72" x14ac:dyDescent="0.25">
      <c r="B53" s="18"/>
    </row>
    <row r="54" spans="1:72" x14ac:dyDescent="0.25">
      <c r="B54" s="18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</row>
    <row r="55" spans="1:72" x14ac:dyDescent="0.25">
      <c r="B55" s="18"/>
      <c r="C55" s="18"/>
      <c r="D55" s="45"/>
      <c r="E55" s="45"/>
      <c r="F55" s="45"/>
      <c r="I55" s="18"/>
    </row>
    <row r="56" spans="1:72" x14ac:dyDescent="0.25">
      <c r="B56" s="18"/>
      <c r="C56" s="18"/>
      <c r="D56" s="45"/>
      <c r="E56" s="45"/>
      <c r="F56" s="45"/>
      <c r="I56" s="18"/>
    </row>
    <row r="57" spans="1:72" x14ac:dyDescent="0.25">
      <c r="B57" s="18"/>
      <c r="C57" s="18"/>
      <c r="D57" s="45"/>
      <c r="E57" s="45"/>
      <c r="F57" s="45"/>
      <c r="I57" s="18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</row>
    <row r="58" spans="1:72" x14ac:dyDescent="0.25">
      <c r="B58" s="18"/>
      <c r="C58" s="18"/>
      <c r="D58" s="45"/>
      <c r="E58" s="45"/>
      <c r="F58" s="45"/>
      <c r="I58" s="18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</row>
    <row r="59" spans="1:72" x14ac:dyDescent="0.25">
      <c r="B59" s="18"/>
      <c r="C59" s="18"/>
      <c r="D59" s="45"/>
      <c r="E59" s="45"/>
      <c r="F59" s="45"/>
      <c r="I59" s="18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</row>
    <row r="60" spans="1:72" x14ac:dyDescent="0.25">
      <c r="B60" s="18"/>
      <c r="C60" s="18"/>
      <c r="D60" s="45"/>
      <c r="E60" s="45"/>
      <c r="F60" s="45"/>
      <c r="I60" s="18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</row>
    <row r="61" spans="1:72" x14ac:dyDescent="0.25">
      <c r="B61" s="18"/>
      <c r="C61" s="18"/>
      <c r="D61" s="45"/>
      <c r="E61" s="45"/>
      <c r="F61" s="45"/>
      <c r="I61" s="18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</row>
    <row r="62" spans="1:72" x14ac:dyDescent="0.25">
      <c r="B62" s="18"/>
      <c r="C62" s="18"/>
      <c r="D62" s="45"/>
      <c r="E62" s="45"/>
      <c r="F62" s="45"/>
      <c r="I62" s="18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</row>
    <row r="63" spans="1:72" x14ac:dyDescent="0.25">
      <c r="B63" s="18"/>
      <c r="C63" s="18"/>
      <c r="D63" s="45"/>
      <c r="E63" s="45"/>
      <c r="F63" s="45"/>
      <c r="I63" s="18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</row>
    <row r="64" spans="1:72" x14ac:dyDescent="0.25">
      <c r="B64" s="18"/>
      <c r="C64" s="18"/>
      <c r="D64" s="45"/>
      <c r="E64" s="45"/>
      <c r="F64" s="45"/>
      <c r="I64" s="18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</row>
    <row r="65" spans="2:68" x14ac:dyDescent="0.25">
      <c r="B65" s="18"/>
      <c r="C65" s="18"/>
      <c r="D65" s="45"/>
      <c r="E65" s="45"/>
      <c r="F65" s="45"/>
      <c r="I65" s="18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</row>
    <row r="66" spans="2:68" x14ac:dyDescent="0.25">
      <c r="B66" s="18"/>
      <c r="C66" s="18"/>
      <c r="D66" s="45"/>
      <c r="E66" s="45"/>
      <c r="F66" s="45"/>
      <c r="I66" s="18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</row>
    <row r="67" spans="2:68" x14ac:dyDescent="0.25">
      <c r="B67" s="18"/>
      <c r="C67" s="18"/>
      <c r="D67" s="45"/>
      <c r="E67" s="45"/>
      <c r="F67" s="45"/>
      <c r="I67" s="18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</row>
    <row r="68" spans="2:68" x14ac:dyDescent="0.25">
      <c r="B68" s="18"/>
      <c r="C68" s="18"/>
      <c r="D68" s="45"/>
      <c r="E68" s="45"/>
      <c r="F68" s="45"/>
      <c r="I68" s="18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</row>
    <row r="69" spans="2:68" x14ac:dyDescent="0.25">
      <c r="B69" s="18"/>
      <c r="C69" s="18"/>
      <c r="D69" s="45"/>
      <c r="E69" s="45"/>
      <c r="F69" s="45"/>
      <c r="I69" s="18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</row>
    <row r="70" spans="2:68" x14ac:dyDescent="0.25">
      <c r="B70" s="18"/>
      <c r="C70" s="18"/>
      <c r="D70" s="45"/>
      <c r="E70" s="45"/>
      <c r="F70" s="45"/>
      <c r="I70" s="18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</row>
    <row r="71" spans="2:68" x14ac:dyDescent="0.25">
      <c r="B71" s="18"/>
      <c r="C71" s="18"/>
      <c r="D71" s="45"/>
      <c r="E71" s="45"/>
      <c r="F71" s="45"/>
      <c r="I71" s="18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</row>
    <row r="72" spans="2:68" x14ac:dyDescent="0.25">
      <c r="B72" s="18"/>
      <c r="C72" s="18"/>
      <c r="D72" s="45"/>
      <c r="E72" s="45"/>
      <c r="F72" s="45"/>
      <c r="I72" s="18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</row>
    <row r="73" spans="2:68" x14ac:dyDescent="0.25">
      <c r="B73" s="18"/>
      <c r="C73" s="18"/>
      <c r="D73" s="45"/>
      <c r="E73" s="45"/>
      <c r="F73" s="45"/>
      <c r="I73" s="18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</row>
    <row r="74" spans="2:68" x14ac:dyDescent="0.25">
      <c r="B74" s="18"/>
      <c r="C74" s="18"/>
      <c r="D74" s="45"/>
      <c r="E74" s="45"/>
      <c r="F74" s="45"/>
      <c r="I74" s="18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</row>
    <row r="75" spans="2:68" x14ac:dyDescent="0.25">
      <c r="B75" s="18"/>
      <c r="C75" s="18"/>
      <c r="D75" s="45"/>
      <c r="E75" s="45"/>
      <c r="F75" s="45"/>
      <c r="I75" s="18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</row>
    <row r="76" spans="2:68" x14ac:dyDescent="0.25">
      <c r="B76" s="18"/>
      <c r="C76" s="18"/>
      <c r="D76" s="45"/>
      <c r="E76" s="45"/>
      <c r="F76" s="45"/>
      <c r="I76" s="18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</row>
    <row r="77" spans="2:68" x14ac:dyDescent="0.25">
      <c r="B77" s="18"/>
      <c r="C77" s="18"/>
      <c r="D77" s="45"/>
      <c r="E77" s="45"/>
      <c r="F77" s="45"/>
      <c r="I77" s="18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</row>
    <row r="78" spans="2:68" x14ac:dyDescent="0.25">
      <c r="B78" s="18"/>
      <c r="C78" s="18"/>
      <c r="D78" s="45"/>
      <c r="E78" s="45"/>
      <c r="F78" s="45"/>
      <c r="I78" s="18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</row>
    <row r="79" spans="2:68" x14ac:dyDescent="0.25">
      <c r="B79" s="18"/>
      <c r="C79" s="18"/>
      <c r="D79" s="45"/>
      <c r="E79" s="45"/>
      <c r="F79" s="45"/>
      <c r="I79" s="18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</row>
    <row r="80" spans="2:68" x14ac:dyDescent="0.25">
      <c r="B80" s="18"/>
      <c r="C80" s="18"/>
      <c r="D80" s="45"/>
      <c r="E80" s="45"/>
      <c r="F80" s="45"/>
      <c r="I80" s="18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</row>
    <row r="81" spans="2:68" x14ac:dyDescent="0.25">
      <c r="B81" s="18"/>
      <c r="C81" s="18"/>
      <c r="D81" s="45"/>
      <c r="E81" s="45"/>
      <c r="F81" s="45"/>
      <c r="I81" s="18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</row>
    <row r="82" spans="2:68" x14ac:dyDescent="0.25">
      <c r="B82" s="18"/>
      <c r="C82" s="18"/>
      <c r="D82" s="45"/>
      <c r="E82" s="45"/>
      <c r="F82" s="45"/>
      <c r="I82" s="18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</row>
    <row r="83" spans="2:68" x14ac:dyDescent="0.25">
      <c r="B83" s="18"/>
      <c r="C83" s="18"/>
      <c r="D83" s="45"/>
      <c r="E83" s="45"/>
      <c r="F83" s="45"/>
      <c r="I83" s="18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</row>
    <row r="84" spans="2:68" x14ac:dyDescent="0.25">
      <c r="B84" s="18"/>
      <c r="C84" s="18"/>
      <c r="D84" s="45"/>
      <c r="E84" s="45"/>
      <c r="F84" s="45"/>
      <c r="I84" s="18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</row>
    <row r="85" spans="2:68" x14ac:dyDescent="0.25">
      <c r="B85" s="18"/>
      <c r="C85" s="18"/>
      <c r="D85" s="45"/>
      <c r="E85" s="45"/>
      <c r="F85" s="45"/>
      <c r="I85" s="18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</row>
    <row r="86" spans="2:68" x14ac:dyDescent="0.25">
      <c r="B86" s="18"/>
      <c r="C86" s="18"/>
      <c r="D86" s="45"/>
      <c r="E86" s="45"/>
      <c r="F86" s="45"/>
      <c r="I86" s="18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</row>
    <row r="87" spans="2:68" x14ac:dyDescent="0.25">
      <c r="B87" s="18"/>
      <c r="C87" s="18"/>
      <c r="D87" s="45"/>
      <c r="E87" s="45"/>
      <c r="F87" s="45"/>
      <c r="I87" s="18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</row>
    <row r="88" spans="2:68" x14ac:dyDescent="0.25">
      <c r="B88" s="18"/>
      <c r="C88" s="18"/>
      <c r="D88" s="45"/>
      <c r="E88" s="45"/>
      <c r="F88" s="45"/>
      <c r="I88" s="18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</row>
    <row r="89" spans="2:68" x14ac:dyDescent="0.25">
      <c r="B89" s="18"/>
      <c r="C89" s="18"/>
      <c r="D89" s="45"/>
      <c r="E89" s="45"/>
      <c r="F89" s="45"/>
      <c r="I89" s="18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</row>
    <row r="90" spans="2:68" x14ac:dyDescent="0.25">
      <c r="B90" s="18"/>
      <c r="C90" s="18"/>
      <c r="D90" s="45"/>
      <c r="E90" s="45"/>
      <c r="F90" s="45"/>
      <c r="I90" s="18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</row>
    <row r="91" spans="2:68" x14ac:dyDescent="0.25">
      <c r="B91" s="18"/>
      <c r="C91" s="18"/>
      <c r="D91" s="45"/>
      <c r="E91" s="45"/>
      <c r="F91" s="45"/>
      <c r="I91" s="18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</row>
    <row r="92" spans="2:68" x14ac:dyDescent="0.25">
      <c r="B92" s="18"/>
      <c r="C92" s="18"/>
      <c r="D92" s="45"/>
      <c r="E92" s="45"/>
      <c r="F92" s="45"/>
      <c r="I92" s="18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</row>
    <row r="93" spans="2:68" x14ac:dyDescent="0.25">
      <c r="B93" s="18"/>
      <c r="C93" s="18"/>
      <c r="D93" s="45"/>
      <c r="E93" s="45"/>
      <c r="F93" s="45"/>
      <c r="I93" s="18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</row>
    <row r="94" spans="2:68" x14ac:dyDescent="0.25">
      <c r="B94" s="18"/>
      <c r="C94" s="18"/>
      <c r="D94" s="45"/>
      <c r="E94" s="45"/>
      <c r="F94" s="45"/>
      <c r="I94" s="18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</row>
    <row r="95" spans="2:68" x14ac:dyDescent="0.25">
      <c r="B95" s="18"/>
      <c r="C95" s="18"/>
      <c r="D95" s="45"/>
      <c r="E95" s="45"/>
      <c r="F95" s="45"/>
      <c r="I95" s="18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</row>
    <row r="96" spans="2:68" x14ac:dyDescent="0.25">
      <c r="B96" s="18"/>
      <c r="C96" s="18"/>
      <c r="D96" s="45"/>
      <c r="E96" s="45"/>
      <c r="F96" s="45"/>
      <c r="I96" s="18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</row>
    <row r="97" spans="2:68" x14ac:dyDescent="0.25">
      <c r="B97" s="18"/>
      <c r="C97" s="18"/>
      <c r="D97" s="45"/>
      <c r="E97" s="45"/>
      <c r="F97" s="45"/>
      <c r="I97" s="18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</row>
    <row r="98" spans="2:68" x14ac:dyDescent="0.25">
      <c r="B98" s="18"/>
      <c r="C98" s="18"/>
      <c r="D98" s="45"/>
      <c r="E98" s="45"/>
      <c r="F98" s="45"/>
      <c r="I98" s="18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</row>
    <row r="99" spans="2:68" x14ac:dyDescent="0.25">
      <c r="B99" s="18"/>
      <c r="C99" s="18"/>
      <c r="D99" s="45"/>
      <c r="E99" s="45"/>
      <c r="F99" s="45"/>
      <c r="I99" s="18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</row>
    <row r="100" spans="2:68" x14ac:dyDescent="0.25">
      <c r="B100" s="18"/>
      <c r="C100" s="18"/>
      <c r="D100" s="45"/>
      <c r="E100" s="45"/>
      <c r="F100" s="45"/>
      <c r="I100" s="18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</row>
    <row r="101" spans="2:68" x14ac:dyDescent="0.25">
      <c r="B101" s="18"/>
      <c r="C101" s="18"/>
      <c r="D101" s="45"/>
      <c r="E101" s="45"/>
      <c r="F101" s="45"/>
      <c r="I101" s="18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</row>
    <row r="102" spans="2:68" x14ac:dyDescent="0.25">
      <c r="B102" s="18"/>
      <c r="C102" s="18"/>
      <c r="D102" s="45"/>
      <c r="E102" s="45"/>
      <c r="F102" s="45"/>
      <c r="I102" s="18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</row>
    <row r="103" spans="2:68" x14ac:dyDescent="0.25">
      <c r="B103" s="18"/>
      <c r="C103" s="18"/>
      <c r="D103" s="45"/>
      <c r="E103" s="45"/>
      <c r="F103" s="45"/>
      <c r="I103" s="18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</row>
    <row r="104" spans="2:68" x14ac:dyDescent="0.25">
      <c r="B104" s="18"/>
      <c r="C104" s="18"/>
      <c r="D104" s="45"/>
      <c r="E104" s="45"/>
      <c r="F104" s="45"/>
      <c r="I104" s="18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</row>
    <row r="105" spans="2:68" x14ac:dyDescent="0.25">
      <c r="B105" s="18"/>
      <c r="C105" s="18"/>
      <c r="D105" s="45"/>
      <c r="E105" s="45"/>
      <c r="F105" s="45"/>
      <c r="I105" s="18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</row>
    <row r="106" spans="2:68" x14ac:dyDescent="0.25">
      <c r="B106" s="18"/>
      <c r="C106" s="18"/>
      <c r="D106" s="45"/>
      <c r="E106" s="45"/>
      <c r="F106" s="45"/>
      <c r="I106" s="18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</row>
    <row r="107" spans="2:68" x14ac:dyDescent="0.25">
      <c r="B107" s="18"/>
      <c r="C107" s="18"/>
      <c r="D107" s="45"/>
      <c r="E107" s="45"/>
      <c r="F107" s="45"/>
      <c r="I107" s="18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</row>
    <row r="108" spans="2:68" x14ac:dyDescent="0.25">
      <c r="B108" s="18"/>
      <c r="C108" s="18"/>
      <c r="D108" s="45"/>
      <c r="E108" s="45"/>
      <c r="F108" s="45"/>
      <c r="I108" s="18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</row>
    <row r="109" spans="2:68" x14ac:dyDescent="0.25">
      <c r="B109" s="18"/>
      <c r="C109" s="18"/>
      <c r="D109" s="45"/>
      <c r="E109" s="45"/>
      <c r="F109" s="45"/>
      <c r="I109" s="18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</row>
    <row r="110" spans="2:68" x14ac:dyDescent="0.25">
      <c r="B110" s="18"/>
      <c r="C110" s="18"/>
      <c r="D110" s="45"/>
      <c r="E110" s="45"/>
      <c r="F110" s="45"/>
      <c r="I110" s="18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</row>
    <row r="111" spans="2:68" x14ac:dyDescent="0.25">
      <c r="B111" s="18"/>
      <c r="C111" s="18"/>
      <c r="D111" s="45"/>
      <c r="E111" s="45"/>
      <c r="F111" s="45"/>
      <c r="I111" s="18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</row>
    <row r="112" spans="2:68" x14ac:dyDescent="0.25">
      <c r="B112" s="18"/>
      <c r="C112" s="18"/>
      <c r="D112" s="45"/>
      <c r="E112" s="45"/>
      <c r="F112" s="45"/>
      <c r="I112" s="18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</row>
    <row r="113" spans="2:68" x14ac:dyDescent="0.25">
      <c r="B113" s="18"/>
      <c r="C113" s="18"/>
      <c r="D113" s="45"/>
      <c r="E113" s="45"/>
      <c r="F113" s="45"/>
      <c r="I113" s="18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</row>
    <row r="114" spans="2:68" x14ac:dyDescent="0.25">
      <c r="B114" s="18"/>
      <c r="C114" s="18"/>
      <c r="D114" s="45"/>
      <c r="E114" s="45"/>
      <c r="F114" s="45"/>
      <c r="I114" s="18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</row>
    <row r="115" spans="2:68" x14ac:dyDescent="0.25">
      <c r="B115" s="18"/>
      <c r="C115" s="18"/>
      <c r="D115" s="45"/>
      <c r="E115" s="45"/>
      <c r="F115" s="45"/>
      <c r="I115" s="18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</row>
    <row r="116" spans="2:68" x14ac:dyDescent="0.25">
      <c r="B116" s="18"/>
      <c r="C116" s="18"/>
      <c r="D116" s="45"/>
      <c r="E116" s="45"/>
      <c r="F116" s="45"/>
      <c r="I116" s="18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</row>
    <row r="117" spans="2:68" x14ac:dyDescent="0.25">
      <c r="B117" s="18"/>
      <c r="C117" s="18"/>
      <c r="D117" s="45"/>
      <c r="E117" s="45"/>
      <c r="F117" s="45"/>
      <c r="I117" s="18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</row>
    <row r="118" spans="2:68" x14ac:dyDescent="0.25">
      <c r="B118" s="18"/>
      <c r="C118" s="18"/>
      <c r="D118" s="45"/>
      <c r="E118" s="45"/>
      <c r="F118" s="45"/>
      <c r="I118" s="18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2:68" x14ac:dyDescent="0.25">
      <c r="B119" s="18"/>
      <c r="C119" s="18"/>
      <c r="D119" s="45"/>
      <c r="E119" s="45"/>
      <c r="F119" s="45"/>
      <c r="I119" s="18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</row>
    <row r="120" spans="2:68" x14ac:dyDescent="0.25">
      <c r="B120" s="18"/>
      <c r="C120" s="18"/>
      <c r="D120" s="45"/>
      <c r="E120" s="45"/>
      <c r="F120" s="45"/>
      <c r="I120" s="18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</row>
    <row r="121" spans="2:68" x14ac:dyDescent="0.25">
      <c r="B121" s="18"/>
      <c r="C121" s="18"/>
      <c r="D121" s="45"/>
      <c r="E121" s="45"/>
      <c r="F121" s="45"/>
      <c r="I121" s="18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</row>
    <row r="122" spans="2:68" x14ac:dyDescent="0.25">
      <c r="B122" s="18"/>
      <c r="C122" s="18"/>
      <c r="D122" s="45"/>
      <c r="E122" s="45"/>
      <c r="F122" s="45"/>
      <c r="I122" s="18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</row>
    <row r="123" spans="2:68" x14ac:dyDescent="0.25">
      <c r="B123" s="18"/>
      <c r="C123" s="18"/>
      <c r="D123" s="45"/>
      <c r="E123" s="45"/>
      <c r="F123" s="45"/>
      <c r="I123" s="18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</row>
    <row r="124" spans="2:68" x14ac:dyDescent="0.25">
      <c r="B124" s="18"/>
      <c r="C124" s="18"/>
      <c r="D124" s="45"/>
      <c r="E124" s="45"/>
      <c r="F124" s="45"/>
      <c r="I124" s="18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</row>
    <row r="125" spans="2:68" x14ac:dyDescent="0.25">
      <c r="B125" s="18"/>
      <c r="C125" s="18"/>
      <c r="D125" s="45"/>
      <c r="E125" s="45"/>
      <c r="F125" s="45"/>
      <c r="I125" s="18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</row>
    <row r="126" spans="2:68" x14ac:dyDescent="0.25">
      <c r="B126" s="18"/>
      <c r="C126" s="18"/>
      <c r="D126" s="45"/>
      <c r="E126" s="45"/>
      <c r="F126" s="45"/>
      <c r="I126" s="18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</row>
    <row r="127" spans="2:68" x14ac:dyDescent="0.25">
      <c r="B127" s="18"/>
      <c r="C127" s="18"/>
      <c r="D127" s="45"/>
      <c r="E127" s="45"/>
      <c r="F127" s="45"/>
      <c r="I127" s="18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</row>
    <row r="128" spans="2:68" x14ac:dyDescent="0.25">
      <c r="B128" s="18"/>
      <c r="C128" s="18"/>
      <c r="D128" s="45"/>
      <c r="E128" s="45"/>
      <c r="F128" s="45"/>
      <c r="I128" s="18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</row>
    <row r="129" spans="2:68" x14ac:dyDescent="0.25">
      <c r="B129" s="18"/>
      <c r="C129" s="18"/>
      <c r="D129" s="45"/>
      <c r="E129" s="45"/>
      <c r="F129" s="45"/>
      <c r="I129" s="18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</row>
    <row r="130" spans="2:68" x14ac:dyDescent="0.25">
      <c r="B130" s="18"/>
      <c r="C130" s="18"/>
      <c r="D130" s="45"/>
      <c r="E130" s="45"/>
      <c r="F130" s="45"/>
      <c r="I130" s="18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</row>
    <row r="131" spans="2:68" x14ac:dyDescent="0.25">
      <c r="B131" s="18"/>
      <c r="C131" s="18"/>
      <c r="D131" s="45"/>
      <c r="E131" s="45"/>
      <c r="F131" s="45"/>
      <c r="I131" s="18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</row>
    <row r="132" spans="2:68" x14ac:dyDescent="0.25">
      <c r="B132" s="18"/>
      <c r="C132" s="18"/>
      <c r="D132" s="45"/>
      <c r="E132" s="45"/>
      <c r="F132" s="45"/>
      <c r="I132" s="18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</row>
    <row r="133" spans="2:68" x14ac:dyDescent="0.25">
      <c r="B133" s="18"/>
      <c r="C133" s="18"/>
      <c r="D133" s="45"/>
      <c r="E133" s="45"/>
      <c r="F133" s="45"/>
      <c r="I133" s="18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</row>
    <row r="134" spans="2:68" x14ac:dyDescent="0.25">
      <c r="B134" s="18"/>
      <c r="C134" s="18"/>
      <c r="D134" s="45"/>
      <c r="E134" s="45"/>
      <c r="F134" s="45"/>
      <c r="I134" s="18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</row>
    <row r="135" spans="2:68" x14ac:dyDescent="0.25">
      <c r="B135" s="18"/>
      <c r="C135" s="18"/>
      <c r="D135" s="45"/>
      <c r="E135" s="45"/>
      <c r="F135" s="45"/>
      <c r="I135" s="18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</row>
    <row r="136" spans="2:68" x14ac:dyDescent="0.25">
      <c r="B136" s="18"/>
      <c r="C136" s="18"/>
      <c r="D136" s="45"/>
      <c r="E136" s="45"/>
      <c r="F136" s="45"/>
      <c r="I136" s="18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</row>
    <row r="137" spans="2:68" x14ac:dyDescent="0.25">
      <c r="B137" s="18"/>
      <c r="C137" s="18"/>
      <c r="D137" s="45"/>
      <c r="E137" s="45"/>
      <c r="F137" s="45"/>
      <c r="I137" s="18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</row>
    <row r="138" spans="2:68" x14ac:dyDescent="0.25">
      <c r="B138" s="18"/>
      <c r="C138" s="18"/>
      <c r="D138" s="45"/>
      <c r="E138" s="45"/>
      <c r="F138" s="45"/>
      <c r="I138" s="18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</row>
    <row r="139" spans="2:68" x14ac:dyDescent="0.25">
      <c r="B139" s="18"/>
      <c r="C139" s="18"/>
      <c r="D139" s="45"/>
      <c r="E139" s="45"/>
      <c r="F139" s="45"/>
      <c r="I139" s="18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</row>
    <row r="140" spans="2:68" x14ac:dyDescent="0.25">
      <c r="B140" s="18"/>
      <c r="C140" s="18"/>
      <c r="D140" s="45"/>
      <c r="E140" s="45"/>
      <c r="F140" s="45"/>
      <c r="I140" s="18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</row>
    <row r="141" spans="2:68" x14ac:dyDescent="0.25">
      <c r="B141" s="18"/>
      <c r="C141" s="18"/>
      <c r="D141" s="45"/>
      <c r="E141" s="45"/>
      <c r="F141" s="45"/>
      <c r="I141" s="18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</row>
    <row r="142" spans="2:68" x14ac:dyDescent="0.25">
      <c r="B142" s="18"/>
      <c r="C142" s="18"/>
      <c r="D142" s="45"/>
      <c r="E142" s="45"/>
      <c r="F142" s="45"/>
      <c r="I142" s="18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</row>
    <row r="143" spans="2:68" x14ac:dyDescent="0.25">
      <c r="B143" s="18"/>
      <c r="C143" s="18"/>
      <c r="D143" s="45"/>
      <c r="E143" s="45"/>
      <c r="F143" s="45"/>
      <c r="I143" s="18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</row>
    <row r="144" spans="2:68" x14ac:dyDescent="0.25">
      <c r="B144" s="18"/>
      <c r="C144" s="18"/>
      <c r="D144" s="45"/>
      <c r="E144" s="45"/>
      <c r="F144" s="45"/>
      <c r="I144" s="18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</row>
    <row r="145" spans="2:68" x14ac:dyDescent="0.25">
      <c r="B145" s="18"/>
      <c r="C145" s="18"/>
      <c r="D145" s="45"/>
      <c r="E145" s="45"/>
      <c r="F145" s="45"/>
      <c r="I145" s="18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</row>
    <row r="146" spans="2:68" x14ac:dyDescent="0.25">
      <c r="B146" s="18"/>
      <c r="C146" s="18"/>
      <c r="D146" s="45"/>
      <c r="E146" s="45"/>
      <c r="F146" s="45"/>
      <c r="I146" s="18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</row>
    <row r="147" spans="2:68" x14ac:dyDescent="0.25">
      <c r="B147" s="18"/>
      <c r="C147" s="18"/>
      <c r="D147" s="45"/>
      <c r="E147" s="45"/>
      <c r="F147" s="45"/>
      <c r="I147" s="18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</row>
    <row r="148" spans="2:68" x14ac:dyDescent="0.25">
      <c r="B148" s="18"/>
      <c r="C148" s="18"/>
      <c r="D148" s="45"/>
      <c r="E148" s="45"/>
      <c r="F148" s="45"/>
      <c r="I148" s="18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</row>
    <row r="149" spans="2:68" x14ac:dyDescent="0.25">
      <c r="B149" s="18"/>
      <c r="C149" s="18"/>
      <c r="D149" s="45"/>
      <c r="E149" s="45"/>
      <c r="F149" s="45"/>
      <c r="I149" s="18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</row>
    <row r="150" spans="2:68" x14ac:dyDescent="0.25">
      <c r="B150" s="18"/>
      <c r="C150" s="18"/>
      <c r="D150" s="45"/>
      <c r="E150" s="45"/>
      <c r="F150" s="45"/>
      <c r="I150" s="18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</row>
    <row r="151" spans="2:68" x14ac:dyDescent="0.25">
      <c r="B151" s="18"/>
      <c r="C151" s="18"/>
      <c r="D151" s="45"/>
      <c r="E151" s="45"/>
      <c r="F151" s="45"/>
      <c r="I151" s="18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</row>
    <row r="152" spans="2:68" x14ac:dyDescent="0.25">
      <c r="B152" s="18"/>
      <c r="C152" s="18"/>
      <c r="D152" s="45"/>
      <c r="E152" s="45"/>
      <c r="F152" s="45"/>
      <c r="I152" s="18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</row>
    <row r="153" spans="2:68" x14ac:dyDescent="0.25">
      <c r="B153" s="18"/>
      <c r="C153" s="18"/>
      <c r="D153" s="45"/>
      <c r="E153" s="45"/>
      <c r="F153" s="45"/>
      <c r="I153" s="18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</row>
    <row r="154" spans="2:68" x14ac:dyDescent="0.25">
      <c r="B154" s="18"/>
      <c r="C154" s="18"/>
      <c r="D154" s="45"/>
      <c r="E154" s="45"/>
      <c r="F154" s="45"/>
      <c r="I154" s="18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</row>
    <row r="155" spans="2:68" x14ac:dyDescent="0.25">
      <c r="B155" s="18"/>
      <c r="C155" s="18"/>
      <c r="D155" s="45"/>
      <c r="E155" s="45"/>
      <c r="F155" s="45"/>
      <c r="I155" s="18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</row>
    <row r="156" spans="2:68" x14ac:dyDescent="0.25">
      <c r="B156" s="18"/>
      <c r="C156" s="18"/>
      <c r="D156" s="45"/>
      <c r="E156" s="45"/>
      <c r="F156" s="45"/>
      <c r="I156" s="18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</row>
    <row r="157" spans="2:68" x14ac:dyDescent="0.25">
      <c r="B157" s="18"/>
      <c r="C157" s="18"/>
      <c r="D157" s="45"/>
      <c r="E157" s="45"/>
      <c r="F157" s="45"/>
      <c r="I157" s="18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</row>
    <row r="158" spans="2:68" x14ac:dyDescent="0.25">
      <c r="B158" s="18"/>
      <c r="C158" s="18"/>
      <c r="D158" s="45"/>
      <c r="E158" s="45"/>
      <c r="F158" s="45"/>
      <c r="I158" s="18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</row>
    <row r="159" spans="2:68" x14ac:dyDescent="0.25">
      <c r="B159" s="18"/>
      <c r="C159" s="18"/>
      <c r="D159" s="45"/>
      <c r="E159" s="45"/>
      <c r="F159" s="45"/>
      <c r="I159" s="18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</row>
    <row r="160" spans="2:68" x14ac:dyDescent="0.25">
      <c r="B160" s="18"/>
      <c r="C160" s="18"/>
      <c r="D160" s="45"/>
      <c r="E160" s="45"/>
      <c r="F160" s="45"/>
      <c r="I160" s="18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</row>
    <row r="161" spans="2:68" x14ac:dyDescent="0.25">
      <c r="B161" s="18"/>
      <c r="C161" s="18"/>
      <c r="D161" s="45"/>
      <c r="E161" s="45"/>
      <c r="F161" s="45"/>
      <c r="I161" s="18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</row>
    <row r="162" spans="2:68" x14ac:dyDescent="0.25">
      <c r="B162" s="18"/>
      <c r="C162" s="18"/>
      <c r="D162" s="45"/>
      <c r="E162" s="45"/>
      <c r="F162" s="45"/>
      <c r="I162" s="18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</row>
    <row r="163" spans="2:68" x14ac:dyDescent="0.25">
      <c r="B163" s="18"/>
      <c r="C163" s="18"/>
      <c r="D163" s="45"/>
      <c r="E163" s="45"/>
      <c r="F163" s="45"/>
      <c r="I163" s="18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</row>
  </sheetData>
  <sheetProtection algorithmName="SHA-512" hashValue="ZkHgbhk+DokafEYCeh7AMr3kUNTOjblPntN87h+gAiKUXQsBuk3ukRdAA4f1/kX/D/no3VCgAWf9VUtLYI/NTQ==" saltValue="/Dpra7dPEJYTqw46H0/CPA==" spinCount="100000" sheet="1" objects="1" scenarios="1"/>
  <autoFilter ref="C11:P18" xr:uid="{32335AC6-9135-4722-AC99-C6D61FB9295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>
      <filters blank="1"/>
    </filterColumn>
  </autoFilter>
  <mergeCells count="24">
    <mergeCell ref="M1:P1"/>
    <mergeCell ref="O18:P18"/>
    <mergeCell ref="O13:P13"/>
    <mergeCell ref="O14:P14"/>
    <mergeCell ref="O15:P15"/>
    <mergeCell ref="O16:P16"/>
    <mergeCell ref="C5:P5"/>
    <mergeCell ref="L17:N17"/>
    <mergeCell ref="C54:P54"/>
    <mergeCell ref="C3:P3"/>
    <mergeCell ref="O6:P6"/>
    <mergeCell ref="O7:P7"/>
    <mergeCell ref="O8:P8"/>
    <mergeCell ref="O9:P9"/>
    <mergeCell ref="O12:P12"/>
    <mergeCell ref="L6:N6"/>
    <mergeCell ref="L7:N7"/>
    <mergeCell ref="L8:N8"/>
    <mergeCell ref="L9:N9"/>
    <mergeCell ref="L12:N12"/>
    <mergeCell ref="L13:N13"/>
    <mergeCell ref="L14:N14"/>
    <mergeCell ref="C11:P11"/>
    <mergeCell ref="O17:P17"/>
  </mergeCells>
  <conditionalFormatting sqref="AN21 AT21:AT52">
    <cfRule type="cellIs" dxfId="19" priority="30" operator="equal">
      <formula>"Y"</formula>
    </cfRule>
  </conditionalFormatting>
  <conditionalFormatting sqref="C21:D21">
    <cfRule type="cellIs" dxfId="18" priority="29" operator="equal">
      <formula>blank</formula>
    </cfRule>
  </conditionalFormatting>
  <conditionalFormatting sqref="AN21:AW21 AY21:BH52 AB21:AB52 Z21:Z52 V21:X52 AT22:AW52 I21:R52 B21:F52">
    <cfRule type="expression" dxfId="17" priority="28" stopIfTrue="1">
      <formula>$C21="Hide"</formula>
    </cfRule>
  </conditionalFormatting>
  <conditionalFormatting sqref="AX21:AX52">
    <cfRule type="expression" dxfId="16" priority="20" stopIfTrue="1">
      <formula>$C21="Hide"</formula>
    </cfRule>
  </conditionalFormatting>
  <conditionalFormatting sqref="BK20">
    <cfRule type="cellIs" dxfId="15" priority="23" operator="equal">
      <formula>"Vendor Funded (y/n)"</formula>
    </cfRule>
    <cfRule type="containsText" dxfId="14" priority="24" operator="containsText" text="Y">
      <formula>NOT(ISERROR(SEARCH("Y",BK20)))</formula>
    </cfRule>
    <cfRule type="containsText" dxfId="13" priority="25" operator="containsText" text="Y">
      <formula>NOT(ISERROR(SEARCH("Y",BK20)))</formula>
    </cfRule>
    <cfRule type="containsText" dxfId="12" priority="26" operator="containsText" text="N">
      <formula>NOT(ISERROR(SEARCH("N",BK20)))</formula>
    </cfRule>
  </conditionalFormatting>
  <conditionalFormatting sqref="BK20">
    <cfRule type="cellIs" dxfId="11" priority="21" operator="equal">
      <formula>"N"</formula>
    </cfRule>
    <cfRule type="cellIs" dxfId="10" priority="22" operator="equal">
      <formula>"Y"</formula>
    </cfRule>
  </conditionalFormatting>
  <conditionalFormatting sqref="BK21:BK52">
    <cfRule type="cellIs" dxfId="9" priority="18" operator="equal">
      <formula>"N"</formula>
    </cfRule>
    <cfRule type="cellIs" dxfId="8" priority="19" operator="equal">
      <formula>"Y"</formula>
    </cfRule>
  </conditionalFormatting>
  <conditionalFormatting sqref="C21">
    <cfRule type="duplicateValues" dxfId="7" priority="38"/>
  </conditionalFormatting>
  <conditionalFormatting sqref="C20:C21">
    <cfRule type="duplicateValues" dxfId="6" priority="39"/>
  </conditionalFormatting>
  <conditionalFormatting sqref="AN22:AN52">
    <cfRule type="cellIs" dxfId="5" priority="13" operator="equal">
      <formula>"Y"</formula>
    </cfRule>
  </conditionalFormatting>
  <conditionalFormatting sqref="C22:D52">
    <cfRule type="cellIs" dxfId="4" priority="12" operator="equal">
      <formula>blank</formula>
    </cfRule>
  </conditionalFormatting>
  <conditionalFormatting sqref="AN22:AS52">
    <cfRule type="expression" dxfId="3" priority="11" stopIfTrue="1">
      <formula>$C22="Hide"</formula>
    </cfRule>
  </conditionalFormatting>
  <conditionalFormatting sqref="C22:C52">
    <cfRule type="duplicateValues" dxfId="2" priority="14"/>
  </conditionalFormatting>
  <conditionalFormatting sqref="C22:C52">
    <cfRule type="duplicateValues" dxfId="1" priority="15"/>
  </conditionalFormatting>
  <conditionalFormatting sqref="G21:H52">
    <cfRule type="expression" dxfId="0" priority="1" stopIfTrue="1">
      <formula>$C21="Hide"</formula>
    </cfRule>
  </conditionalFormatting>
  <pageMargins left="0.16" right="0.16" top="0.75" bottom="0.75" header="0.3" footer="0.3"/>
  <pageSetup scale="3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Sheet1!$A$2:$A$14</xm:f>
          </x14:formula1>
          <xm:sqref>K12</xm:sqref>
        </x14:dataValidation>
        <x14:dataValidation type="list" allowBlank="1" showInputMessage="1" showErrorMessage="1" xr:uid="{87BD8923-95DD-4902-B7E5-B97AA74D7FC6}">
          <x14:formula1>
            <xm:f>Sheet1!$J$2:$J$5</xm:f>
          </x14:formula1>
          <xm:sqref>K13</xm:sqref>
        </x14:dataValidation>
        <x14:dataValidation type="list" allowBlank="1" showInputMessage="1" showErrorMessage="1" xr:uid="{C8690F75-FC68-4B47-81F4-2DA0C0C9578D}">
          <x14:formula1>
            <xm:f>Sheet1!$C$2:$C$3</xm:f>
          </x14:formula1>
          <xm:sqref>O12:P13 O8:P8 AZ6:BA6</xm:sqref>
        </x14:dataValidation>
        <x14:dataValidation type="list" allowBlank="1" showInputMessage="1" showErrorMessage="1" xr:uid="{1F7B7451-D436-4845-B2B7-86D3B70FE8B8}">
          <x14:formula1>
            <xm:f>Sheet1!$E$2:$E$8</xm:f>
          </x14:formula1>
          <xm:sqref>O15</xm:sqref>
        </x14:dataValidation>
        <x14:dataValidation type="list" allowBlank="1" showInputMessage="1" showErrorMessage="1" xr:uid="{5C2F9236-70F2-4F69-AB00-04A7256AFC91}">
          <x14:formula1>
            <xm:f>Sheet1!$P$2:$P$12</xm:f>
          </x14:formula1>
          <xm:sqref>O16:P16</xm:sqref>
        </x14:dataValidation>
        <x14:dataValidation type="list" allowBlank="1" showInputMessage="1" showErrorMessage="1" xr:uid="{342A032C-DAD4-456C-B237-5E96B112511F}">
          <x14:formula1>
            <xm:f>Sheet1!$L$2:$L$3</xm:f>
          </x14:formula1>
          <xm:sqref>AV21:AV52</xm:sqref>
        </x14:dataValidation>
        <x14:dataValidation type="list" allowBlank="1" showInputMessage="1" showErrorMessage="1" xr:uid="{68EC4E3D-7DFE-4214-AF94-CE5CA46D9280}">
          <x14:formula1>
            <xm:f>Sheet1!$G$2:$G$7</xm:f>
          </x14:formula1>
          <xm:sqref>O14:P14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"/>
  <sheetViews>
    <sheetView topLeftCell="C1" workbookViewId="0">
      <selection activeCell="G5" sqref="G5"/>
    </sheetView>
  </sheetViews>
  <sheetFormatPr defaultRowHeight="15" x14ac:dyDescent="0.25"/>
  <cols>
    <col min="5" max="5" width="27.7109375" bestFit="1" customWidth="1"/>
    <col min="14" max="14" width="15.85546875" bestFit="1" customWidth="1"/>
  </cols>
  <sheetData>
    <row r="1" spans="1:17" x14ac:dyDescent="0.25">
      <c r="A1" s="86" t="s">
        <v>67</v>
      </c>
      <c r="B1" s="86"/>
      <c r="E1" t="s">
        <v>70</v>
      </c>
      <c r="G1" t="s">
        <v>12</v>
      </c>
      <c r="J1" t="s">
        <v>84</v>
      </c>
      <c r="L1" t="s">
        <v>116</v>
      </c>
      <c r="N1" t="s">
        <v>117</v>
      </c>
      <c r="P1" t="s">
        <v>118</v>
      </c>
    </row>
    <row r="2" spans="1:17" x14ac:dyDescent="0.25">
      <c r="A2" s="86" t="s">
        <v>6</v>
      </c>
      <c r="B2" s="86"/>
      <c r="C2" s="86" t="s">
        <v>68</v>
      </c>
      <c r="D2" s="86"/>
      <c r="E2" s="86" t="s">
        <v>71</v>
      </c>
      <c r="F2" s="86"/>
      <c r="G2" s="86" t="s">
        <v>78</v>
      </c>
      <c r="H2" s="86"/>
      <c r="I2" s="86"/>
      <c r="J2" s="86" t="s">
        <v>85</v>
      </c>
      <c r="K2" s="86"/>
      <c r="L2" s="86" t="s">
        <v>101</v>
      </c>
      <c r="M2" s="86"/>
      <c r="N2" s="86" t="s">
        <v>103</v>
      </c>
      <c r="O2" s="86"/>
      <c r="P2" s="86" t="s">
        <v>104</v>
      </c>
      <c r="Q2" s="86"/>
    </row>
    <row r="3" spans="1:17" x14ac:dyDescent="0.25">
      <c r="A3" s="86" t="s">
        <v>89</v>
      </c>
      <c r="B3" s="86"/>
      <c r="C3" s="86" t="s">
        <v>69</v>
      </c>
      <c r="D3" s="86"/>
      <c r="E3" s="86" t="s">
        <v>72</v>
      </c>
      <c r="F3" s="86"/>
      <c r="G3" s="86" t="s">
        <v>80</v>
      </c>
      <c r="H3" s="86"/>
      <c r="I3" s="86"/>
      <c r="J3" s="86" t="s">
        <v>86</v>
      </c>
      <c r="K3" s="86"/>
      <c r="L3" s="86" t="s">
        <v>102</v>
      </c>
      <c r="M3" s="86"/>
      <c r="N3" s="87" t="s">
        <v>124</v>
      </c>
      <c r="O3" s="86"/>
      <c r="P3" s="86" t="s">
        <v>105</v>
      </c>
      <c r="Q3" s="86"/>
    </row>
    <row r="4" spans="1:17" x14ac:dyDescent="0.25">
      <c r="A4" s="86" t="s">
        <v>90</v>
      </c>
      <c r="B4" s="86"/>
      <c r="C4" s="86"/>
      <c r="D4" s="86"/>
      <c r="E4" s="86" t="s">
        <v>73</v>
      </c>
      <c r="F4" s="86"/>
      <c r="G4" s="86" t="s">
        <v>79</v>
      </c>
      <c r="H4" s="86"/>
      <c r="I4" s="86"/>
      <c r="J4" s="86" t="s">
        <v>87</v>
      </c>
      <c r="K4" s="86"/>
      <c r="L4" s="86"/>
      <c r="M4" s="86"/>
      <c r="N4" s="86" t="s">
        <v>119</v>
      </c>
      <c r="O4" s="86"/>
      <c r="P4" s="86" t="s">
        <v>106</v>
      </c>
      <c r="Q4" s="86"/>
    </row>
    <row r="5" spans="1:17" x14ac:dyDescent="0.25">
      <c r="A5" s="86" t="s">
        <v>91</v>
      </c>
      <c r="B5" s="86"/>
      <c r="C5" s="86"/>
      <c r="D5" s="86"/>
      <c r="E5" s="86" t="s">
        <v>74</v>
      </c>
      <c r="F5" s="86"/>
      <c r="G5" s="86" t="s">
        <v>81</v>
      </c>
      <c r="H5" s="86"/>
      <c r="I5" s="86"/>
      <c r="J5" s="86" t="s">
        <v>88</v>
      </c>
      <c r="K5" s="86"/>
      <c r="L5" s="86"/>
      <c r="M5" s="86"/>
      <c r="N5" s="86"/>
      <c r="O5" s="86"/>
      <c r="P5" s="86" t="s">
        <v>107</v>
      </c>
      <c r="Q5" s="86"/>
    </row>
    <row r="6" spans="1:17" x14ac:dyDescent="0.25">
      <c r="A6" s="86" t="s">
        <v>92</v>
      </c>
      <c r="B6" s="86"/>
      <c r="C6" s="86"/>
      <c r="D6" s="86"/>
      <c r="E6" s="86" t="s">
        <v>75</v>
      </c>
      <c r="F6" s="86"/>
      <c r="G6" s="86" t="s">
        <v>131</v>
      </c>
      <c r="H6" s="86"/>
      <c r="I6" s="86"/>
      <c r="J6" s="86"/>
      <c r="K6" s="86"/>
      <c r="L6" s="86"/>
      <c r="M6" s="86"/>
      <c r="N6" s="86"/>
      <c r="O6" s="86"/>
      <c r="P6" s="86" t="s">
        <v>108</v>
      </c>
      <c r="Q6" s="86"/>
    </row>
    <row r="7" spans="1:17" x14ac:dyDescent="0.25">
      <c r="A7" s="86" t="s">
        <v>93</v>
      </c>
      <c r="B7" s="86"/>
      <c r="C7" s="86"/>
      <c r="D7" s="86"/>
      <c r="E7" s="86" t="s">
        <v>76</v>
      </c>
      <c r="F7" s="86"/>
      <c r="G7" s="86" t="s">
        <v>132</v>
      </c>
      <c r="H7" s="86"/>
      <c r="I7" s="86"/>
      <c r="J7" s="86"/>
      <c r="K7" s="86"/>
      <c r="L7" s="86"/>
      <c r="M7" s="86"/>
      <c r="N7" s="86"/>
      <c r="O7" s="86"/>
      <c r="P7" s="86" t="s">
        <v>109</v>
      </c>
      <c r="Q7" s="86"/>
    </row>
    <row r="8" spans="1:17" x14ac:dyDescent="0.25">
      <c r="A8" s="86" t="s">
        <v>94</v>
      </c>
      <c r="B8" s="86"/>
      <c r="C8" s="86"/>
      <c r="D8" s="86"/>
      <c r="E8" s="86" t="s">
        <v>77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 t="s">
        <v>110</v>
      </c>
      <c r="Q8" s="86"/>
    </row>
    <row r="9" spans="1:17" x14ac:dyDescent="0.25">
      <c r="A9" s="86" t="s">
        <v>95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 t="s">
        <v>111</v>
      </c>
      <c r="Q9" s="86"/>
    </row>
    <row r="10" spans="1:17" x14ac:dyDescent="0.25">
      <c r="A10" s="86" t="s">
        <v>96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 t="s">
        <v>112</v>
      </c>
      <c r="Q10" s="86"/>
    </row>
    <row r="11" spans="1:17" x14ac:dyDescent="0.25">
      <c r="A11" s="86" t="s">
        <v>97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 t="s">
        <v>113</v>
      </c>
      <c r="Q11" s="86"/>
    </row>
    <row r="12" spans="1:17" x14ac:dyDescent="0.25">
      <c r="A12" s="86" t="s">
        <v>98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 t="s">
        <v>114</v>
      </c>
      <c r="Q12" s="86"/>
    </row>
    <row r="13" spans="1:17" x14ac:dyDescent="0.25">
      <c r="A13" s="86" t="s">
        <v>99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x14ac:dyDescent="0.25">
      <c r="A14" s="86" t="s">
        <v>100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7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27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27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T18" s="52"/>
      <c r="U18" s="52"/>
      <c r="V18" s="52"/>
      <c r="W18" s="52"/>
      <c r="X18" s="52"/>
      <c r="Y18" s="52"/>
      <c r="Z18" s="52"/>
      <c r="AA18" s="52"/>
    </row>
    <row r="19" spans="1:27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27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OMS Offer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rutlandt</dc:creator>
  <cp:lastModifiedBy>Rachel Ridky</cp:lastModifiedBy>
  <cp:lastPrinted>2019-11-15T19:31:48Z</cp:lastPrinted>
  <dcterms:created xsi:type="dcterms:W3CDTF">2012-03-01T18:37:55Z</dcterms:created>
  <dcterms:modified xsi:type="dcterms:W3CDTF">2022-02-23T13:45:25Z</dcterms:modified>
</cp:coreProperties>
</file>