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nah\Documents\"/>
    </mc:Choice>
  </mc:AlternateContent>
  <xr:revisionPtr revIDLastSave="0" documentId="13_ncr:1_{2ACBD3F2-08DD-461F-B3D0-DCF47F1683E4}" xr6:coauthVersionLast="45" xr6:coauthVersionMax="45" xr10:uidLastSave="{00000000-0000-0000-0000-000000000000}"/>
  <bookViews>
    <workbookView xWindow="-110" yWindow="-110" windowWidth="19420" windowHeight="10420" activeTab="1" xr2:uid="{D5C52C9E-EE28-4CCA-8177-C326EA028942}"/>
  </bookViews>
  <sheets>
    <sheet name="Money Spent" sheetId="1" r:id="rId1"/>
    <sheet name="Time Sp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2" l="1"/>
  <c r="E31" i="2"/>
  <c r="F31" i="2" s="1"/>
  <c r="G31" i="2" s="1"/>
  <c r="D31" i="2"/>
  <c r="C31" i="2"/>
  <c r="B31" i="2"/>
  <c r="I27" i="2"/>
  <c r="I23" i="2"/>
  <c r="I19" i="2"/>
  <c r="I15" i="2"/>
  <c r="H19" i="2"/>
  <c r="H23" i="2"/>
  <c r="H27" i="2"/>
  <c r="H15" i="2"/>
  <c r="C27" i="2"/>
  <c r="E27" i="2"/>
  <c r="G27" i="2" s="1"/>
  <c r="E23" i="2"/>
  <c r="G23" i="2" s="1"/>
  <c r="E19" i="2"/>
  <c r="G19" i="2" s="1"/>
  <c r="E15" i="2"/>
  <c r="G15" i="2" s="1"/>
  <c r="C15" i="1"/>
  <c r="E12" i="1"/>
  <c r="F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tc={6BFD668A-1539-4B9F-A9AA-8ADA8BFF69F0}</author>
  </authors>
  <commentList>
    <comment ref="C27" authorId="0" shapeId="0" xr:uid="{6BFD668A-1539-4B9F-A9AA-8ADA8BFF69F0}">
      <text>
        <t>[Threaded comment]
Your version of Excel allows you to read this threaded comment; however, any edits to it will get removed if the file is opened in a newer version of Excel. Learn more: https://go.microsoft.com/fwlink/?linkid=870924
Comment:
    Will be calculated based off of cell C11 data</t>
      </text>
    </comment>
  </commentList>
</comments>
</file>

<file path=xl/sharedStrings.xml><?xml version="1.0" encoding="utf-8"?>
<sst xmlns="http://schemas.openxmlformats.org/spreadsheetml/2006/main" count="76" uniqueCount="53">
  <si>
    <t>Number of People Submitting Reports</t>
  </si>
  <si>
    <t>Number of Reports Per Month</t>
  </si>
  <si>
    <t>Average processing cost</t>
  </si>
  <si>
    <t xml:space="preserve">Fill in your numbers here --&gt; </t>
  </si>
  <si>
    <t>Time Period (months)</t>
  </si>
  <si>
    <t>TOTAL SPENT</t>
  </si>
  <si>
    <t xml:space="preserve">Your company is spending around </t>
  </si>
  <si>
    <t>extra each year processing expense reports and paying for software</t>
  </si>
  <si>
    <t xml:space="preserve">Cost of processing expense reports </t>
  </si>
  <si>
    <t>Cost of your expense management software</t>
  </si>
  <si>
    <t>Number of users</t>
  </si>
  <si>
    <t>Time period (months)</t>
  </si>
  <si>
    <t xml:space="preserve">Monthly cost of programme </t>
  </si>
  <si>
    <r>
      <t xml:space="preserve">Assuming the average processing cost is </t>
    </r>
    <r>
      <rPr>
        <sz val="11"/>
        <color theme="1"/>
        <rFont val="Proxima Nova Medium"/>
        <family val="3"/>
      </rPr>
      <t>£30.10</t>
    </r>
    <r>
      <rPr>
        <sz val="11"/>
        <color theme="1"/>
        <rFont val="Proxima Nova"/>
        <family val="3"/>
      </rPr>
      <t xml:space="preserve">, and the cost of an individual product licence if you don't know yours is </t>
    </r>
    <r>
      <rPr>
        <sz val="11"/>
        <color theme="1"/>
        <rFont val="Proxima Nova Semibold"/>
        <family val="3"/>
      </rPr>
      <t>£15.00 per user</t>
    </r>
    <r>
      <rPr>
        <sz val="11"/>
        <color theme="1"/>
        <rFont val="Proxima Nova"/>
        <family val="3"/>
      </rPr>
      <t xml:space="preserve"> (</t>
    </r>
    <r>
      <rPr>
        <i/>
        <sz val="11"/>
        <color theme="1"/>
        <rFont val="Proxima Nova"/>
        <family val="3"/>
      </rPr>
      <t>Sources: Aberdeen Group, Concur, and the Global Business Travel Association</t>
    </r>
    <r>
      <rPr>
        <sz val="11"/>
        <color theme="1"/>
        <rFont val="Proxima Nova"/>
        <family val="3"/>
      </rPr>
      <t xml:space="preserve">) </t>
    </r>
  </si>
  <si>
    <t xml:space="preserve">TOTAL SPENT </t>
  </si>
  <si>
    <r>
      <t xml:space="preserve">Project the amount of </t>
    </r>
    <r>
      <rPr>
        <sz val="14"/>
        <color rgb="FF00A5A4"/>
        <rFont val="Proxima Nova Extrabold"/>
        <family val="3"/>
      </rPr>
      <t>time</t>
    </r>
    <r>
      <rPr>
        <sz val="14"/>
        <color rgb="FF00A5A4"/>
        <rFont val="Proxima Nova Semibold"/>
        <family val="3"/>
      </rPr>
      <t xml:space="preserve"> spent filing, approving, and reviewing expense claims at your company with this template.</t>
    </r>
  </si>
  <si>
    <r>
      <t xml:space="preserve">Calculate the </t>
    </r>
    <r>
      <rPr>
        <sz val="14"/>
        <color rgb="FF00A5A4"/>
        <rFont val="Proxima Nova Extrabold"/>
        <family val="3"/>
      </rPr>
      <t>amount</t>
    </r>
    <r>
      <rPr>
        <sz val="14"/>
        <color rgb="FF00A5A4"/>
        <rFont val="Proxima Nova Semibold"/>
        <family val="3"/>
      </rPr>
      <t xml:space="preserve"> spent processing expense reports at your company with this template.</t>
    </r>
  </si>
  <si>
    <t>Assuming:</t>
  </si>
  <si>
    <r>
      <rPr>
        <b/>
        <sz val="11"/>
        <color theme="1"/>
        <rFont val="Proxima Nova"/>
        <family val="3"/>
      </rPr>
      <t xml:space="preserve">1. </t>
    </r>
    <r>
      <rPr>
        <sz val="11"/>
        <color theme="1"/>
        <rFont val="Proxima Nova"/>
        <family val="3"/>
      </rPr>
      <t>It takes 15 minutes for an employee to complete an expense report</t>
    </r>
  </si>
  <si>
    <r>
      <rPr>
        <b/>
        <sz val="11"/>
        <color theme="1"/>
        <rFont val="Proxima Nova"/>
        <family val="3"/>
      </rPr>
      <t>2.</t>
    </r>
    <r>
      <rPr>
        <sz val="11"/>
        <color theme="1"/>
        <rFont val="Proxima Nova"/>
        <family val="3"/>
      </rPr>
      <t xml:space="preserve"> 5 minutes for the manager to reiview</t>
    </r>
  </si>
  <si>
    <r>
      <rPr>
        <b/>
        <sz val="11"/>
        <color theme="1"/>
        <rFont val="Proxima Nova"/>
        <family val="3"/>
      </rPr>
      <t>3.</t>
    </r>
    <r>
      <rPr>
        <sz val="11"/>
        <color theme="1"/>
        <rFont val="Proxima Nova"/>
        <family val="3"/>
      </rPr>
      <t xml:space="preserve"> 10 minutes for a finance team member to review, reimburse, and reconcile </t>
    </r>
  </si>
  <si>
    <t xml:space="preserve">Source: The Global Business Travel Association </t>
  </si>
  <si>
    <r>
      <rPr>
        <b/>
        <sz val="11"/>
        <color theme="1"/>
        <rFont val="Proxima Nova"/>
        <family val="3"/>
      </rPr>
      <t>4.</t>
    </r>
    <r>
      <rPr>
        <sz val="11"/>
        <color theme="1"/>
        <rFont val="Proxima Nova"/>
        <family val="3"/>
      </rPr>
      <t xml:space="preserve"> 1 in 5 expense reports contain an error</t>
    </r>
  </si>
  <si>
    <r>
      <rPr>
        <b/>
        <sz val="11"/>
        <color theme="1"/>
        <rFont val="Proxima Nova"/>
        <family val="3"/>
      </rPr>
      <t>5.</t>
    </r>
    <r>
      <rPr>
        <sz val="11"/>
        <color theme="1"/>
        <rFont val="Proxima Nova"/>
        <family val="3"/>
      </rPr>
      <t xml:space="preserve"> Each error takes 18 minutes to correct </t>
    </r>
  </si>
  <si>
    <t>Time spent by an employee assuming the above</t>
  </si>
  <si>
    <t>Time spent per claim (15 minutes)</t>
  </si>
  <si>
    <t>Number of claims per month</t>
  </si>
  <si>
    <t>Total Minutes per one employee</t>
  </si>
  <si>
    <t>Number of employees</t>
  </si>
  <si>
    <t>Total Minutes for all employees</t>
  </si>
  <si>
    <t>Time spent by managers assuming the above</t>
  </si>
  <si>
    <t>Time spent per claim (5 minutes)</t>
  </si>
  <si>
    <t>Time spent by the finance team assuming the above</t>
  </si>
  <si>
    <t>Time spent per claim (10 minutes)</t>
  </si>
  <si>
    <t>Total Minutes for all managers</t>
  </si>
  <si>
    <t>Number of managers</t>
  </si>
  <si>
    <t>Members of finance processing expenses</t>
  </si>
  <si>
    <t>Total Minutes for finance team</t>
  </si>
  <si>
    <t>Time spent by finance making corrections assuming the above</t>
  </si>
  <si>
    <t>Time spent per error (18 minutes)</t>
  </si>
  <si>
    <t>Number of errors per month</t>
  </si>
  <si>
    <t>How many claims do you average per month?</t>
  </si>
  <si>
    <t>Number of claims per month per one employee</t>
  </si>
  <si>
    <t>Total Hours</t>
  </si>
  <si>
    <t xml:space="preserve">Total days </t>
  </si>
  <si>
    <t>Employee total</t>
  </si>
  <si>
    <t>Manager total</t>
  </si>
  <si>
    <t>Time spent across company on expense management</t>
  </si>
  <si>
    <t>Finance total (including errors)</t>
  </si>
  <si>
    <t xml:space="preserve">Total Company Minutes </t>
  </si>
  <si>
    <t>Total Company Hours</t>
  </si>
  <si>
    <t xml:space="preserve">Total Company days </t>
  </si>
  <si>
    <t>days extra a year processing expense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</si>
</sst>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Proxima Nova"/>
      <family val="3"/>
    </font>
    <font>
      <i/>
      <sz val="11"/>
      <color theme="1"/>
      <name val="Proxima Nova"/>
      <family val="3"/>
    </font>
    <font>
      <b/>
      <sz val="11"/>
      <color theme="1"/>
      <name val="Proxima Nova"/>
      <family val="3"/>
    </font>
    <font>
      <sz val="13"/>
      <color theme="1"/>
      <name val="Proxima Nova"/>
      <family val="3"/>
    </font>
    <font>
      <sz val="14"/>
      <color theme="1"/>
      <name val="Proxima Nova"/>
      <family val="3"/>
    </font>
    <font>
      <b/>
      <sz val="10"/>
      <color theme="1"/>
      <name val="Proxima Nova Medium"/>
      <family val="3"/>
    </font>
    <font>
      <sz val="12"/>
      <color theme="1"/>
      <name val="Proxima Nova"/>
      <family val="3"/>
    </font>
    <font>
      <sz val="14"/>
      <color rgb="FF00A5A4"/>
      <name val="Proxima Nova Semibold"/>
      <family val="3"/>
    </font>
    <font>
      <sz val="11"/>
      <color theme="1"/>
      <name val="Proxima Nova Extrabold"/>
      <family val="3"/>
    </font>
    <font>
      <sz val="11"/>
      <color theme="1"/>
      <name val="Proxima Nova Black"/>
      <family val="3"/>
    </font>
    <font>
      <sz val="11"/>
      <color theme="1"/>
      <name val="Proxima Nova Medium"/>
      <family val="3"/>
    </font>
    <font>
      <sz val="11"/>
      <color theme="1"/>
      <name val="Proxima Nova Semibold"/>
      <family val="3"/>
    </font>
    <font>
      <sz val="10"/>
      <color theme="1"/>
      <name val="Proxima Nova"/>
      <family val="3"/>
    </font>
    <font>
      <sz val="13"/>
      <color theme="1"/>
      <name val="Proxima Nova Extrabold"/>
      <family val="3"/>
    </font>
    <font>
      <sz val="14"/>
      <color rgb="FF00A5A4"/>
      <name val="Proxima Nova Extrabold"/>
      <family val="3"/>
    </font>
    <font>
      <b/>
      <sz val="8"/>
      <color theme="1"/>
      <name val="Proxima Nova Medium"/>
      <family val="3"/>
    </font>
    <font>
      <b/>
      <sz val="8.5"/>
      <color theme="1"/>
      <name val="Proxima Nova Medium"/>
      <family val="3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4" fillId="3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6" xfId="0" applyFont="1" applyFill="1" applyBorder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3" borderId="4" xfId="0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9" fillId="0" borderId="0" xfId="0" applyFont="1"/>
    <xf numFmtId="0" fontId="2" fillId="3" borderId="10" xfId="0" applyFont="1" applyFill="1" applyBorder="1"/>
    <xf numFmtId="0" fontId="10" fillId="3" borderId="9" xfId="0" applyFont="1" applyFill="1" applyBorder="1"/>
    <xf numFmtId="0" fontId="13" fillId="0" borderId="0" xfId="0" applyFont="1"/>
    <xf numFmtId="0" fontId="2" fillId="3" borderId="7" xfId="0" applyFont="1" applyFill="1" applyBorder="1" applyAlignment="1">
      <alignment horizontal="center"/>
    </xf>
    <xf numFmtId="164" fontId="2" fillId="3" borderId="7" xfId="0" applyNumberFormat="1" applyFont="1" applyFill="1" applyBorder="1" applyAlignment="1">
      <alignment horizontal="center"/>
    </xf>
    <xf numFmtId="0" fontId="10" fillId="3" borderId="11" xfId="0" applyFont="1" applyFill="1" applyBorder="1"/>
    <xf numFmtId="0" fontId="2" fillId="3" borderId="12" xfId="0" applyFont="1" applyFill="1" applyBorder="1"/>
    <xf numFmtId="0" fontId="14" fillId="3" borderId="2" xfId="0" applyFont="1" applyFill="1" applyBorder="1"/>
    <xf numFmtId="0" fontId="7" fillId="3" borderId="2" xfId="0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0" fontId="8" fillId="0" borderId="9" xfId="0" applyFont="1" applyBorder="1"/>
    <xf numFmtId="0" fontId="8" fillId="0" borderId="13" xfId="0" applyFont="1" applyBorder="1"/>
    <xf numFmtId="164" fontId="5" fillId="0" borderId="13" xfId="0" applyNumberFormat="1" applyFont="1" applyBorder="1"/>
    <xf numFmtId="0" fontId="2" fillId="0" borderId="13" xfId="0" applyFont="1" applyBorder="1"/>
    <xf numFmtId="0" fontId="2" fillId="0" borderId="10" xfId="0" applyFont="1" applyBorder="1"/>
    <xf numFmtId="164" fontId="15" fillId="4" borderId="13" xfId="0" applyNumberFormat="1" applyFont="1" applyFill="1" applyBorder="1" applyAlignment="1">
      <alignment horizontal="left"/>
    </xf>
    <xf numFmtId="0" fontId="0" fillId="5" borderId="0" xfId="0" applyFill="1"/>
    <xf numFmtId="0" fontId="0" fillId="3" borderId="12" xfId="0" applyFill="1" applyBorder="1"/>
    <xf numFmtId="0" fontId="4" fillId="3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164" fontId="17" fillId="3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3" borderId="2" xfId="0" applyFont="1" applyFill="1" applyBorder="1" applyAlignment="1">
      <alignment horizontal="center"/>
    </xf>
    <xf numFmtId="1" fontId="10" fillId="4" borderId="2" xfId="0" applyNumberFormat="1" applyFont="1" applyFill="1" applyBorder="1" applyAlignment="1">
      <alignment horizontal="center"/>
    </xf>
    <xf numFmtId="0" fontId="15" fillId="4" borderId="1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5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1612578</xdr:colOff>
      <xdr:row>16</xdr:row>
      <xdr:rowOff>133350</xdr:rowOff>
    </xdr:from>
    <xdr:to>
      <xdr:col>6</xdr:col>
      <xdr:colOff>22566</xdr:colOff>
      <xdr:row>21</xdr:row>
      <xdr:rowOff>69850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8580212-6D9C-4053-957A-92C1029D5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0678" y="2051050"/>
          <a:ext cx="1026188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241300</xdr:colOff>
      <xdr:row>35</xdr:row>
      <xdr:rowOff>63500</xdr:rowOff>
    </xdr:from>
    <xdr:to>
      <xdr:col>8</xdr:col>
      <xdr:colOff>168938</xdr:colOff>
      <xdr:row>40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D3E133-527F-4EBC-B4CB-38E3AC9BA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00300" y="6680200"/>
          <a:ext cx="1026188" cy="8572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annah Harrington" id="{A9031FE5-64F0-4052-834F-20DCD15D8B40}" userId="S::hannah.harrington@roomex.com::8dc223d2-c2ab-4bcf-baa8-d5137ae3843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7" dT="2020-08-13T17:35:04.62" personId="{A9031FE5-64F0-4052-834F-20DCD15D8B40}" id="{6BFD668A-1539-4B9F-A9AA-8ADA8BFF69F0}">
    <text>Will be calculated based off of cell C11 data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A0A50-7525-4478-A825-23F0E13DA2C2}">
  <dimension ref="A1:G18"/>
  <sheetViews>
    <sheetView workbookViewId="0">
      <selection activeCell="D20" sqref="D20"/>
    </sheetView>
  </sheetViews>
  <sheetFormatPr defaultRowHeight="14.5" x14ac:dyDescent="0.35"/>
  <cols>
    <col min="1" max="1" width="28.1796875" customWidth="1"/>
    <col min="2" max="2" width="35.7265625" customWidth="1"/>
    <col min="3" max="3" width="20.1796875" customWidth="1"/>
    <col min="4" max="4" width="26.90625" customWidth="1"/>
    <col min="5" max="5" width="24.1796875" style="2" customWidth="1"/>
    <col min="6" max="6" width="13.26953125" customWidth="1"/>
  </cols>
  <sheetData>
    <row r="1" spans="1:7" ht="17.5" x14ac:dyDescent="0.35">
      <c r="A1" s="14" t="s">
        <v>16</v>
      </c>
      <c r="B1" s="10"/>
      <c r="C1" s="10"/>
      <c r="D1" s="10"/>
      <c r="E1" s="4"/>
      <c r="F1" s="3"/>
      <c r="G1" s="3"/>
    </row>
    <row r="2" spans="1:7" x14ac:dyDescent="0.35">
      <c r="A2" s="3" t="s">
        <v>13</v>
      </c>
      <c r="B2" s="3"/>
      <c r="C2" s="3"/>
      <c r="D2" s="3"/>
      <c r="E2" s="4"/>
      <c r="F2" s="3"/>
      <c r="G2" s="3"/>
    </row>
    <row r="3" spans="1:7" x14ac:dyDescent="0.35">
      <c r="A3" s="3"/>
      <c r="B3" s="3"/>
      <c r="C3" s="3"/>
      <c r="D3" s="3"/>
      <c r="E3" s="4"/>
      <c r="F3" s="3"/>
      <c r="G3" s="3"/>
    </row>
    <row r="4" spans="1:7" ht="15" thickBot="1" x14ac:dyDescent="0.4">
      <c r="A4" s="3"/>
      <c r="B4" s="3"/>
      <c r="C4" s="3"/>
      <c r="D4" s="3"/>
      <c r="E4" s="4"/>
      <c r="F4" s="3"/>
      <c r="G4" s="3"/>
    </row>
    <row r="5" spans="1:7" ht="15" thickBot="1" x14ac:dyDescent="0.4">
      <c r="A5" s="16" t="s">
        <v>8</v>
      </c>
      <c r="B5" s="15"/>
      <c r="C5" s="3"/>
      <c r="D5" s="3"/>
      <c r="E5" s="4"/>
      <c r="F5" s="3"/>
      <c r="G5" s="3"/>
    </row>
    <row r="6" spans="1:7" s="1" customFormat="1" x14ac:dyDescent="0.35">
      <c r="A6" s="5"/>
      <c r="B6" s="11" t="s">
        <v>0</v>
      </c>
      <c r="C6" s="11" t="s">
        <v>4</v>
      </c>
      <c r="D6" s="11" t="s">
        <v>1</v>
      </c>
      <c r="E6" s="12" t="s">
        <v>2</v>
      </c>
      <c r="F6" s="13" t="s">
        <v>5</v>
      </c>
      <c r="G6" s="6"/>
    </row>
    <row r="7" spans="1:7" ht="15" thickBot="1" x14ac:dyDescent="0.4">
      <c r="A7" s="7" t="s">
        <v>3</v>
      </c>
      <c r="B7" s="18">
        <v>50</v>
      </c>
      <c r="C7" s="18">
        <v>12</v>
      </c>
      <c r="D7" s="18">
        <v>2</v>
      </c>
      <c r="E7" s="19">
        <v>30.1</v>
      </c>
      <c r="F7" s="28">
        <f>PRODUCT(B7*C7*D7*E7)</f>
        <v>36120</v>
      </c>
      <c r="G7" s="3"/>
    </row>
    <row r="8" spans="1:7" x14ac:dyDescent="0.35">
      <c r="A8" s="3"/>
      <c r="B8" s="3"/>
      <c r="C8" s="3"/>
      <c r="D8" s="3"/>
      <c r="E8" s="4"/>
      <c r="F8" s="3"/>
      <c r="G8" s="3"/>
    </row>
    <row r="9" spans="1:7" ht="15" thickBot="1" x14ac:dyDescent="0.4">
      <c r="A9" s="3"/>
      <c r="B9" s="3"/>
      <c r="C9" s="3"/>
      <c r="D9" s="3"/>
      <c r="E9" s="4"/>
      <c r="F9" s="3"/>
      <c r="G9" s="3"/>
    </row>
    <row r="10" spans="1:7" x14ac:dyDescent="0.35">
      <c r="A10" s="20" t="s">
        <v>9</v>
      </c>
      <c r="B10" s="21"/>
      <c r="C10" s="3"/>
      <c r="D10" s="3"/>
      <c r="E10" s="4"/>
      <c r="F10" s="3"/>
      <c r="G10" s="3"/>
    </row>
    <row r="11" spans="1:7" x14ac:dyDescent="0.35">
      <c r="A11" s="22"/>
      <c r="B11" s="23" t="s">
        <v>10</v>
      </c>
      <c r="C11" s="23" t="s">
        <v>11</v>
      </c>
      <c r="D11" s="23" t="s">
        <v>12</v>
      </c>
      <c r="E11" s="24" t="s">
        <v>14</v>
      </c>
      <c r="F11" s="3"/>
      <c r="G11" s="3"/>
    </row>
    <row r="12" spans="1:7" x14ac:dyDescent="0.35">
      <c r="A12" s="25" t="s">
        <v>3</v>
      </c>
      <c r="B12" s="26">
        <v>50</v>
      </c>
      <c r="C12" s="26">
        <v>12</v>
      </c>
      <c r="D12" s="26">
        <v>15</v>
      </c>
      <c r="E12" s="27">
        <f>PRODUCT(B12*C12*D12)</f>
        <v>9000</v>
      </c>
      <c r="F12" s="3"/>
      <c r="G12" s="3"/>
    </row>
    <row r="13" spans="1:7" x14ac:dyDescent="0.35">
      <c r="A13" s="3"/>
      <c r="B13" s="3"/>
      <c r="C13" s="3"/>
      <c r="D13" s="3"/>
      <c r="E13" s="4"/>
      <c r="F13" s="3"/>
      <c r="G13" s="3"/>
    </row>
    <row r="14" spans="1:7" ht="15" thickBot="1" x14ac:dyDescent="0.4">
      <c r="A14" s="3"/>
      <c r="B14" s="3"/>
      <c r="C14" s="3"/>
      <c r="D14" s="3"/>
      <c r="E14" s="4"/>
      <c r="F14" s="3"/>
      <c r="G14" s="3"/>
    </row>
    <row r="15" spans="1:7" ht="17" thickBot="1" x14ac:dyDescent="0.4">
      <c r="A15" s="3"/>
      <c r="B15" s="29" t="s">
        <v>6</v>
      </c>
      <c r="C15" s="34">
        <f>SUM(F7+E12)</f>
        <v>45120</v>
      </c>
      <c r="D15" s="30" t="s">
        <v>7</v>
      </c>
      <c r="E15" s="31"/>
      <c r="F15" s="32"/>
      <c r="G15" s="33"/>
    </row>
    <row r="16" spans="1:7" x14ac:dyDescent="0.35">
      <c r="A16" s="3"/>
      <c r="B16" s="3"/>
      <c r="C16" s="3"/>
      <c r="D16" s="3"/>
      <c r="E16" s="4"/>
      <c r="F16" s="3"/>
      <c r="G16" s="3"/>
    </row>
    <row r="17" spans="1:7" x14ac:dyDescent="0.35">
      <c r="A17" s="3"/>
      <c r="B17" s="3"/>
      <c r="C17" s="3"/>
      <c r="D17" s="3"/>
      <c r="E17" s="4"/>
      <c r="F17" s="3"/>
      <c r="G17" s="3"/>
    </row>
    <row r="18" spans="1:7" x14ac:dyDescent="0.35">
      <c r="A18" s="3"/>
      <c r="B18" s="3"/>
      <c r="C18" s="3"/>
      <c r="D18" s="3"/>
      <c r="E18" s="4"/>
      <c r="F18" s="3"/>
      <c r="G18" s="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C92D7-9765-45B0-8F93-0DF0BB3219C3}">
  <dimension ref="A1:I35"/>
  <sheetViews>
    <sheetView tabSelected="1" workbookViewId="0">
      <selection activeCell="B3" sqref="B3"/>
    </sheetView>
  </sheetViews>
  <sheetFormatPr defaultRowHeight="14.5" x14ac:dyDescent="0.35"/>
  <cols>
    <col min="1" max="1" width="25.08984375" customWidth="1"/>
    <col min="2" max="2" width="41.81640625" customWidth="1"/>
    <col min="3" max="3" width="33.81640625" customWidth="1"/>
    <col min="4" max="4" width="23.453125" customWidth="1"/>
    <col min="5" max="5" width="30.453125" customWidth="1"/>
    <col min="6" max="6" width="29" customWidth="1"/>
    <col min="7" max="7" width="29.08984375" customWidth="1"/>
    <col min="8" max="8" width="15.7265625" customWidth="1"/>
    <col min="9" max="9" width="12.453125" customWidth="1"/>
  </cols>
  <sheetData>
    <row r="1" spans="1:9" ht="17.5" x14ac:dyDescent="0.35">
      <c r="A1" s="14" t="s">
        <v>15</v>
      </c>
    </row>
    <row r="2" spans="1:9" x14ac:dyDescent="0.35">
      <c r="A2" s="9" t="s">
        <v>17</v>
      </c>
    </row>
    <row r="3" spans="1:9" x14ac:dyDescent="0.35">
      <c r="B3" s="3" t="s">
        <v>18</v>
      </c>
      <c r="C3" s="3"/>
      <c r="D3" s="3"/>
      <c r="E3" s="3"/>
      <c r="F3" s="3"/>
      <c r="G3" s="3"/>
      <c r="H3" s="3"/>
      <c r="I3" s="3"/>
    </row>
    <row r="4" spans="1:9" x14ac:dyDescent="0.35">
      <c r="B4" s="3" t="s">
        <v>19</v>
      </c>
      <c r="C4" s="3"/>
      <c r="D4" s="3"/>
      <c r="E4" s="3"/>
      <c r="F4" s="3"/>
      <c r="G4" s="3"/>
      <c r="H4" s="3"/>
      <c r="I4" s="3"/>
    </row>
    <row r="5" spans="1:9" x14ac:dyDescent="0.35">
      <c r="B5" s="3" t="s">
        <v>20</v>
      </c>
      <c r="C5" s="3"/>
      <c r="D5" s="3"/>
      <c r="E5" s="3"/>
      <c r="F5" s="3"/>
      <c r="G5" s="3"/>
      <c r="H5" s="3"/>
      <c r="I5" s="3"/>
    </row>
    <row r="6" spans="1:9" x14ac:dyDescent="0.35">
      <c r="B6" s="3" t="s">
        <v>22</v>
      </c>
      <c r="C6" s="3"/>
      <c r="D6" s="3"/>
      <c r="E6" s="3"/>
      <c r="F6" s="3"/>
      <c r="G6" s="3"/>
      <c r="H6" s="3"/>
      <c r="I6" s="3"/>
    </row>
    <row r="7" spans="1:9" x14ac:dyDescent="0.35">
      <c r="B7" s="3" t="s">
        <v>23</v>
      </c>
      <c r="C7" s="3"/>
      <c r="D7" s="3"/>
      <c r="E7" s="3"/>
      <c r="F7" s="3"/>
      <c r="G7" s="3"/>
      <c r="H7" s="3"/>
      <c r="I7" s="3"/>
    </row>
    <row r="8" spans="1:9" x14ac:dyDescent="0.35">
      <c r="B8" s="3"/>
      <c r="C8" s="3"/>
      <c r="D8" s="3"/>
      <c r="E8" s="3"/>
      <c r="F8" s="3"/>
      <c r="G8" s="3"/>
      <c r="H8" s="3"/>
      <c r="I8" s="3"/>
    </row>
    <row r="9" spans="1:9" x14ac:dyDescent="0.35">
      <c r="A9" s="8" t="s">
        <v>21</v>
      </c>
      <c r="B9" s="8"/>
      <c r="C9" s="8"/>
      <c r="D9" s="8"/>
      <c r="E9" s="8"/>
    </row>
    <row r="10" spans="1:9" x14ac:dyDescent="0.35">
      <c r="A10" s="8"/>
      <c r="B10" s="8"/>
      <c r="C10" s="8"/>
      <c r="D10" s="8"/>
      <c r="E10" s="8"/>
    </row>
    <row r="11" spans="1:9" x14ac:dyDescent="0.35">
      <c r="B11" s="17" t="s">
        <v>41</v>
      </c>
      <c r="C11" s="41">
        <v>100</v>
      </c>
      <c r="D11" s="8"/>
      <c r="E11" s="8"/>
    </row>
    <row r="12" spans="1:9" ht="15" thickBot="1" x14ac:dyDescent="0.4"/>
    <row r="13" spans="1:9" ht="15" thickBot="1" x14ac:dyDescent="0.4">
      <c r="A13" s="20" t="s">
        <v>24</v>
      </c>
      <c r="B13" s="36"/>
      <c r="C13" s="35"/>
      <c r="D13" s="35"/>
    </row>
    <row r="14" spans="1:9" x14ac:dyDescent="0.35">
      <c r="A14" s="37"/>
      <c r="B14" s="23" t="s">
        <v>25</v>
      </c>
      <c r="C14" s="42" t="s">
        <v>42</v>
      </c>
      <c r="D14" s="23" t="s">
        <v>11</v>
      </c>
      <c r="E14" s="24" t="s">
        <v>27</v>
      </c>
      <c r="F14" s="24" t="s">
        <v>28</v>
      </c>
      <c r="G14" s="43" t="s">
        <v>29</v>
      </c>
      <c r="H14" s="45" t="s">
        <v>43</v>
      </c>
      <c r="I14" s="13" t="s">
        <v>44</v>
      </c>
    </row>
    <row r="15" spans="1:9" ht="15" thickBot="1" x14ac:dyDescent="0.4">
      <c r="A15" s="25" t="s">
        <v>3</v>
      </c>
      <c r="B15" s="26">
        <v>15</v>
      </c>
      <c r="C15" s="26">
        <v>2</v>
      </c>
      <c r="D15" s="26">
        <v>12</v>
      </c>
      <c r="E15" s="39">
        <f>PRODUCT(B15*C15*D15)</f>
        <v>360</v>
      </c>
      <c r="F15" s="26">
        <v>50</v>
      </c>
      <c r="G15" s="44">
        <f>PRODUCT(E15*F15)</f>
        <v>18000</v>
      </c>
      <c r="H15" s="46">
        <f>G15/60</f>
        <v>300</v>
      </c>
      <c r="I15" s="47">
        <f>H15/24</f>
        <v>12.5</v>
      </c>
    </row>
    <row r="16" spans="1:9" ht="15" thickBot="1" x14ac:dyDescent="0.4">
      <c r="H16" s="48"/>
      <c r="I16" s="48"/>
    </row>
    <row r="17" spans="1:9" ht="15" thickBot="1" x14ac:dyDescent="0.4">
      <c r="A17" s="20" t="s">
        <v>30</v>
      </c>
      <c r="B17" s="36"/>
      <c r="C17" s="35"/>
      <c r="D17" s="35"/>
      <c r="H17" s="48"/>
      <c r="I17" s="48"/>
    </row>
    <row r="18" spans="1:9" x14ac:dyDescent="0.35">
      <c r="A18" s="37"/>
      <c r="B18" s="23" t="s">
        <v>31</v>
      </c>
      <c r="C18" s="23" t="s">
        <v>26</v>
      </c>
      <c r="D18" s="23" t="s">
        <v>11</v>
      </c>
      <c r="E18" s="24" t="s">
        <v>27</v>
      </c>
      <c r="F18" s="24" t="s">
        <v>35</v>
      </c>
      <c r="G18" s="23" t="s">
        <v>34</v>
      </c>
      <c r="H18" s="45" t="s">
        <v>43</v>
      </c>
      <c r="I18" s="13" t="s">
        <v>44</v>
      </c>
    </row>
    <row r="19" spans="1:9" ht="15" thickBot="1" x14ac:dyDescent="0.4">
      <c r="A19" s="25" t="s">
        <v>3</v>
      </c>
      <c r="B19" s="26">
        <v>5</v>
      </c>
      <c r="C19" s="26">
        <v>5</v>
      </c>
      <c r="D19" s="26">
        <v>12</v>
      </c>
      <c r="E19" s="39">
        <f>PRODUCT(B19*C19*D19)</f>
        <v>300</v>
      </c>
      <c r="F19" s="26">
        <v>20</v>
      </c>
      <c r="G19" s="38">
        <f>PRODUCT(E19*F19)</f>
        <v>6000</v>
      </c>
      <c r="H19" s="46">
        <f>G19/60</f>
        <v>100</v>
      </c>
      <c r="I19" s="47">
        <f>H19/24</f>
        <v>4.166666666666667</v>
      </c>
    </row>
    <row r="20" spans="1:9" ht="15" thickBot="1" x14ac:dyDescent="0.4">
      <c r="H20" s="48"/>
      <c r="I20" s="48"/>
    </row>
    <row r="21" spans="1:9" ht="15" thickBot="1" x14ac:dyDescent="0.4">
      <c r="A21" s="20" t="s">
        <v>32</v>
      </c>
      <c r="B21" s="36"/>
      <c r="C21" s="35"/>
      <c r="D21" s="35"/>
      <c r="H21" s="48"/>
      <c r="I21" s="48"/>
    </row>
    <row r="22" spans="1:9" x14ac:dyDescent="0.35">
      <c r="A22" s="37"/>
      <c r="B22" s="23" t="s">
        <v>33</v>
      </c>
      <c r="C22" s="23" t="s">
        <v>26</v>
      </c>
      <c r="D22" s="23" t="s">
        <v>11</v>
      </c>
      <c r="E22" s="24" t="s">
        <v>27</v>
      </c>
      <c r="F22" s="40" t="s">
        <v>36</v>
      </c>
      <c r="G22" s="23" t="s">
        <v>37</v>
      </c>
      <c r="H22" s="45" t="s">
        <v>43</v>
      </c>
      <c r="I22" s="13" t="s">
        <v>44</v>
      </c>
    </row>
    <row r="23" spans="1:9" ht="15" thickBot="1" x14ac:dyDescent="0.4">
      <c r="A23" s="25" t="s">
        <v>3</v>
      </c>
      <c r="B23" s="26">
        <v>10</v>
      </c>
      <c r="C23" s="26">
        <v>20</v>
      </c>
      <c r="D23" s="26">
        <v>12</v>
      </c>
      <c r="E23" s="39">
        <f>PRODUCT(B23*C23*D23)</f>
        <v>2400</v>
      </c>
      <c r="F23" s="26">
        <v>2</v>
      </c>
      <c r="G23" s="38">
        <f>PRODUCT(E23*F23)</f>
        <v>4800</v>
      </c>
      <c r="H23" s="46">
        <f>G23/60</f>
        <v>80</v>
      </c>
      <c r="I23" s="47">
        <f>H23/24</f>
        <v>3.3333333333333335</v>
      </c>
    </row>
    <row r="24" spans="1:9" ht="15" thickBot="1" x14ac:dyDescent="0.4">
      <c r="H24" s="48"/>
      <c r="I24" s="48"/>
    </row>
    <row r="25" spans="1:9" ht="15" thickBot="1" x14ac:dyDescent="0.4">
      <c r="A25" s="20" t="s">
        <v>38</v>
      </c>
      <c r="B25" s="36"/>
      <c r="C25" s="35"/>
      <c r="D25" s="35"/>
      <c r="H25" s="48"/>
      <c r="I25" s="48"/>
    </row>
    <row r="26" spans="1:9" x14ac:dyDescent="0.35">
      <c r="A26" s="37"/>
      <c r="B26" s="23" t="s">
        <v>39</v>
      </c>
      <c r="C26" s="23" t="s">
        <v>40</v>
      </c>
      <c r="D26" s="23" t="s">
        <v>11</v>
      </c>
      <c r="E26" s="24" t="s">
        <v>27</v>
      </c>
      <c r="F26" s="40" t="s">
        <v>36</v>
      </c>
      <c r="G26" s="23" t="s">
        <v>37</v>
      </c>
      <c r="H26" s="45" t="s">
        <v>43</v>
      </c>
      <c r="I26" s="13" t="s">
        <v>44</v>
      </c>
    </row>
    <row r="27" spans="1:9" ht="15" thickBot="1" x14ac:dyDescent="0.4">
      <c r="A27" s="25" t="s">
        <v>3</v>
      </c>
      <c r="B27" s="26">
        <v>18</v>
      </c>
      <c r="C27" s="26">
        <f>C11/5</f>
        <v>20</v>
      </c>
      <c r="D27" s="26">
        <v>12</v>
      </c>
      <c r="E27" s="39">
        <f>PRODUCT(B27*C27*D27)</f>
        <v>4320</v>
      </c>
      <c r="F27" s="26">
        <v>2</v>
      </c>
      <c r="G27" s="38">
        <f>PRODUCT(E27*F27)</f>
        <v>8640</v>
      </c>
      <c r="H27" s="46">
        <f>G27/60</f>
        <v>144</v>
      </c>
      <c r="I27" s="47">
        <f>H27/24</f>
        <v>6</v>
      </c>
    </row>
    <row r="28" spans="1:9" ht="15" thickBot="1" x14ac:dyDescent="0.4"/>
    <row r="29" spans="1:9" ht="15" thickBot="1" x14ac:dyDescent="0.4">
      <c r="A29" s="20" t="s">
        <v>47</v>
      </c>
      <c r="B29" s="36"/>
      <c r="C29" s="35"/>
      <c r="D29" s="35"/>
      <c r="H29" s="48"/>
      <c r="I29" s="48"/>
    </row>
    <row r="30" spans="1:9" x14ac:dyDescent="0.35">
      <c r="A30" s="37"/>
      <c r="B30" s="23" t="s">
        <v>45</v>
      </c>
      <c r="C30" s="23" t="s">
        <v>46</v>
      </c>
      <c r="D30" s="49" t="s">
        <v>48</v>
      </c>
      <c r="E30" s="24" t="s">
        <v>49</v>
      </c>
      <c r="F30" s="45" t="s">
        <v>50</v>
      </c>
      <c r="G30" s="13" t="s">
        <v>51</v>
      </c>
    </row>
    <row r="31" spans="1:9" ht="15" thickBot="1" x14ac:dyDescent="0.4">
      <c r="A31" s="25" t="s">
        <v>3</v>
      </c>
      <c r="B31" s="26">
        <f>G15</f>
        <v>18000</v>
      </c>
      <c r="C31" s="26">
        <f>G19</f>
        <v>6000</v>
      </c>
      <c r="D31" s="26">
        <f>SUM(G23+G27)</f>
        <v>13440</v>
      </c>
      <c r="E31" s="50">
        <f>SUM(G15+G19+G23+G27)</f>
        <v>37440</v>
      </c>
      <c r="F31" s="46">
        <f>E31/60</f>
        <v>624</v>
      </c>
      <c r="G31" s="47">
        <f>F31/24</f>
        <v>26</v>
      </c>
    </row>
    <row r="34" spans="2:7" ht="15" thickBot="1" x14ac:dyDescent="0.4"/>
    <row r="35" spans="2:7" ht="17" thickBot="1" x14ac:dyDescent="0.4">
      <c r="B35" s="29" t="s">
        <v>6</v>
      </c>
      <c r="C35" s="51">
        <f>G31</f>
        <v>26</v>
      </c>
      <c r="D35" s="30" t="s">
        <v>52</v>
      </c>
      <c r="E35" s="31"/>
      <c r="F35" s="32"/>
      <c r="G35" s="33"/>
    </row>
  </sheetData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Money Spent</vt:lpstr>
      <vt:lpstr>Time Spent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</dc:creator>
  <cp:lastModifiedBy>Hannah</cp:lastModifiedBy>
  <dcterms:created xsi:type="dcterms:W3CDTF">2020-08-13T16:24:20Z</dcterms:created>
  <dcterms:modified xsi:type="dcterms:W3CDTF">2020-08-17T01:20:17Z</dcterms:modified>
</cp:coreProperties>
</file>